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TION CALLS" sheetId="2" r:id="rId1"/>
  </sheets>
  <definedNames>
    <definedName name="_xlnm._FilterDatabase" localSheetId="0" hidden="1">'OPTION CALLS'!$G$1:$G$263</definedName>
  </definedNames>
  <calcPr calcId="124519" calcMode="autoNoTable" iterate="1"/>
</workbook>
</file>

<file path=xl/calcChain.xml><?xml version="1.0" encoding="utf-8"?>
<calcChain xmlns="http://schemas.openxmlformats.org/spreadsheetml/2006/main">
  <c r="M129" i="2"/>
  <c r="M35"/>
  <c r="L14"/>
  <c r="J14"/>
  <c r="M14" s="1"/>
  <c r="I14"/>
  <c r="L13"/>
  <c r="J13"/>
  <c r="M13" s="1"/>
  <c r="I13"/>
  <c r="L12"/>
  <c r="J12"/>
  <c r="M12" s="1"/>
  <c r="I12"/>
  <c r="L20"/>
  <c r="J20"/>
  <c r="M20" s="1"/>
  <c r="I20"/>
  <c r="L19"/>
  <c r="J19"/>
  <c r="M19" s="1"/>
  <c r="I19"/>
  <c r="L18"/>
  <c r="J18"/>
  <c r="M18" s="1"/>
  <c r="I18"/>
  <c r="L27"/>
  <c r="J27"/>
  <c r="M27" s="1"/>
  <c r="I27"/>
  <c r="L26"/>
  <c r="J26"/>
  <c r="M26" s="1"/>
  <c r="I26"/>
  <c r="L25"/>
  <c r="J25"/>
  <c r="M25" s="1"/>
  <c r="I25"/>
  <c r="L24"/>
  <c r="J24"/>
  <c r="M24" s="1"/>
  <c r="I24"/>
  <c r="L31"/>
  <c r="J31"/>
  <c r="M31" s="1"/>
  <c r="I31"/>
  <c r="L34"/>
  <c r="J34"/>
  <c r="M34" s="1"/>
  <c r="I34"/>
  <c r="L33"/>
  <c r="J33"/>
  <c r="M33" s="1"/>
  <c r="I33"/>
  <c r="L11"/>
  <c r="I11"/>
  <c r="M11" s="1"/>
  <c r="L10"/>
  <c r="I10"/>
  <c r="M10" s="1"/>
  <c r="L17"/>
  <c r="I17"/>
  <c r="M17" s="1"/>
  <c r="L16"/>
  <c r="I16"/>
  <c r="M16" s="1"/>
  <c r="L15"/>
  <c r="I15"/>
  <c r="M15" s="1"/>
  <c r="L23"/>
  <c r="I23"/>
  <c r="M23" s="1"/>
  <c r="L22"/>
  <c r="I22"/>
  <c r="M22" s="1"/>
  <c r="L21"/>
  <c r="I21"/>
  <c r="M21" s="1"/>
  <c r="L30"/>
  <c r="I30"/>
  <c r="M30" s="1"/>
  <c r="L29"/>
  <c r="I29"/>
  <c r="M29" s="1"/>
  <c r="L28"/>
  <c r="I28"/>
  <c r="M28" s="1"/>
  <c r="L32"/>
  <c r="I32"/>
  <c r="M32" s="1"/>
  <c r="L48"/>
  <c r="L41"/>
  <c r="J41"/>
  <c r="I41"/>
  <c r="L40"/>
  <c r="J40"/>
  <c r="M40" s="1"/>
  <c r="I40"/>
  <c r="L45"/>
  <c r="J45"/>
  <c r="I45"/>
  <c r="L50"/>
  <c r="J50"/>
  <c r="M50" s="1"/>
  <c r="I50"/>
  <c r="L49"/>
  <c r="J49"/>
  <c r="I49"/>
  <c r="M48"/>
  <c r="I48"/>
  <c r="L57"/>
  <c r="J57"/>
  <c r="I57"/>
  <c r="L56"/>
  <c r="J56"/>
  <c r="M56" s="1"/>
  <c r="I56"/>
  <c r="L55"/>
  <c r="J55"/>
  <c r="I55"/>
  <c r="L54"/>
  <c r="J54"/>
  <c r="M54" s="1"/>
  <c r="I54"/>
  <c r="L53"/>
  <c r="J53"/>
  <c r="I53"/>
  <c r="L59"/>
  <c r="J59"/>
  <c r="M59" s="1"/>
  <c r="I59"/>
  <c r="L61"/>
  <c r="J61"/>
  <c r="I61"/>
  <c r="L63"/>
  <c r="J63"/>
  <c r="M63" s="1"/>
  <c r="I63"/>
  <c r="L66"/>
  <c r="J66"/>
  <c r="I66"/>
  <c r="L65"/>
  <c r="J65"/>
  <c r="M65" s="1"/>
  <c r="I65"/>
  <c r="L69"/>
  <c r="J69"/>
  <c r="I69"/>
  <c r="L39"/>
  <c r="I39"/>
  <c r="M39" s="1"/>
  <c r="L38"/>
  <c r="I38"/>
  <c r="M38" s="1"/>
  <c r="L37"/>
  <c r="I37"/>
  <c r="M37" s="1"/>
  <c r="L36"/>
  <c r="I36"/>
  <c r="M36" s="1"/>
  <c r="L44"/>
  <c r="I44"/>
  <c r="M44" s="1"/>
  <c r="L43"/>
  <c r="I43"/>
  <c r="M43" s="1"/>
  <c r="L42"/>
  <c r="I42"/>
  <c r="M42" s="1"/>
  <c r="L47"/>
  <c r="I47"/>
  <c r="M47" s="1"/>
  <c r="L46"/>
  <c r="I46"/>
  <c r="M46" s="1"/>
  <c r="L52"/>
  <c r="I52"/>
  <c r="M52" s="1"/>
  <c r="L51"/>
  <c r="I51"/>
  <c r="M51" s="1"/>
  <c r="L58"/>
  <c r="I58"/>
  <c r="M58" s="1"/>
  <c r="L60"/>
  <c r="I60"/>
  <c r="M60" s="1"/>
  <c r="L62"/>
  <c r="I62"/>
  <c r="M62" s="1"/>
  <c r="L64"/>
  <c r="I64"/>
  <c r="M64" s="1"/>
  <c r="L68"/>
  <c r="I68"/>
  <c r="M68" s="1"/>
  <c r="L67"/>
  <c r="I67"/>
  <c r="M67" s="1"/>
  <c r="L70"/>
  <c r="I70"/>
  <c r="M70" s="1"/>
  <c r="L71"/>
  <c r="I71"/>
  <c r="M71" s="1"/>
  <c r="L72"/>
  <c r="J72"/>
  <c r="M72" s="1"/>
  <c r="I72"/>
  <c r="L74"/>
  <c r="J74"/>
  <c r="I74"/>
  <c r="L75"/>
  <c r="J75"/>
  <c r="M75" s="1"/>
  <c r="I75"/>
  <c r="L79"/>
  <c r="J79"/>
  <c r="I79"/>
  <c r="L82"/>
  <c r="J82"/>
  <c r="M82" s="1"/>
  <c r="I82"/>
  <c r="L124"/>
  <c r="I124"/>
  <c r="M124" s="1"/>
  <c r="I73"/>
  <c r="M69" l="1"/>
  <c r="M66"/>
  <c r="M61"/>
  <c r="M53"/>
  <c r="M55"/>
  <c r="M57"/>
  <c r="M49"/>
  <c r="M45"/>
  <c r="M41"/>
  <c r="M79"/>
  <c r="M74"/>
  <c r="I81"/>
  <c r="L81"/>
  <c r="J81"/>
  <c r="M81" s="1"/>
  <c r="L84"/>
  <c r="J84"/>
  <c r="M84" s="1"/>
  <c r="I84"/>
  <c r="L88"/>
  <c r="J88"/>
  <c r="I88"/>
  <c r="L87"/>
  <c r="J87"/>
  <c r="M87" s="1"/>
  <c r="I87"/>
  <c r="L86"/>
  <c r="J86"/>
  <c r="I86"/>
  <c r="L92"/>
  <c r="J92"/>
  <c r="M92" s="1"/>
  <c r="I92"/>
  <c r="L91"/>
  <c r="J91"/>
  <c r="I91"/>
  <c r="L90"/>
  <c r="J90"/>
  <c r="M90" s="1"/>
  <c r="I90"/>
  <c r="L96"/>
  <c r="J96"/>
  <c r="I96"/>
  <c r="L99"/>
  <c r="J99"/>
  <c r="M99" s="1"/>
  <c r="I99"/>
  <c r="L106"/>
  <c r="J106"/>
  <c r="I106"/>
  <c r="L108"/>
  <c r="J108"/>
  <c r="M108" s="1"/>
  <c r="I108"/>
  <c r="L111"/>
  <c r="J111"/>
  <c r="I111"/>
  <c r="L112"/>
  <c r="J112"/>
  <c r="M112" s="1"/>
  <c r="I112"/>
  <c r="L113"/>
  <c r="J113"/>
  <c r="I113"/>
  <c r="L114"/>
  <c r="J114"/>
  <c r="M114" s="1"/>
  <c r="I114"/>
  <c r="L115"/>
  <c r="J115"/>
  <c r="I115"/>
  <c r="L118"/>
  <c r="J118"/>
  <c r="M118" s="1"/>
  <c r="I118"/>
  <c r="L119"/>
  <c r="J119"/>
  <c r="I119"/>
  <c r="L127"/>
  <c r="J127"/>
  <c r="M127" s="1"/>
  <c r="I127"/>
  <c r="L107"/>
  <c r="I107"/>
  <c r="M107" s="1"/>
  <c r="L73"/>
  <c r="M73"/>
  <c r="L78"/>
  <c r="I78"/>
  <c r="M78" s="1"/>
  <c r="L77"/>
  <c r="I77"/>
  <c r="M77" s="1"/>
  <c r="L76"/>
  <c r="I76"/>
  <c r="M76" s="1"/>
  <c r="L80"/>
  <c r="I80"/>
  <c r="M80" s="1"/>
  <c r="L83"/>
  <c r="I83"/>
  <c r="M83" s="1"/>
  <c r="L85"/>
  <c r="I85"/>
  <c r="M85" s="1"/>
  <c r="L89"/>
  <c r="I89"/>
  <c r="M89" s="1"/>
  <c r="L95"/>
  <c r="I95"/>
  <c r="M95" s="1"/>
  <c r="L94"/>
  <c r="I94"/>
  <c r="M94" s="1"/>
  <c r="L93"/>
  <c r="I93"/>
  <c r="M93" s="1"/>
  <c r="L98"/>
  <c r="I98"/>
  <c r="M98" s="1"/>
  <c r="L97"/>
  <c r="I97"/>
  <c r="M97" s="1"/>
  <c r="L100"/>
  <c r="I100"/>
  <c r="M100" s="1"/>
  <c r="L105"/>
  <c r="I105"/>
  <c r="M105" s="1"/>
  <c r="L104"/>
  <c r="I104"/>
  <c r="M104" s="1"/>
  <c r="L103"/>
  <c r="I103"/>
  <c r="M103" s="1"/>
  <c r="L102"/>
  <c r="I102"/>
  <c r="M102" s="1"/>
  <c r="L101"/>
  <c r="I101"/>
  <c r="M101" s="1"/>
  <c r="L110"/>
  <c r="I110"/>
  <c r="M110" s="1"/>
  <c r="L109"/>
  <c r="I109"/>
  <c r="M109" s="1"/>
  <c r="L117"/>
  <c r="I117"/>
  <c r="M117" s="1"/>
  <c r="L116"/>
  <c r="I116"/>
  <c r="M116" s="1"/>
  <c r="L120"/>
  <c r="I120"/>
  <c r="M120" s="1"/>
  <c r="L121"/>
  <c r="I121"/>
  <c r="M121" s="1"/>
  <c r="L122"/>
  <c r="I122"/>
  <c r="M122" s="1"/>
  <c r="L123"/>
  <c r="I123"/>
  <c r="M123" s="1"/>
  <c r="L125"/>
  <c r="I125"/>
  <c r="M125" s="1"/>
  <c r="L126"/>
  <c r="I126"/>
  <c r="M126" s="1"/>
  <c r="L128"/>
  <c r="I128"/>
  <c r="M128" s="1"/>
  <c r="L130"/>
  <c r="J130"/>
  <c r="I130"/>
  <c r="L137"/>
  <c r="J137"/>
  <c r="I137"/>
  <c r="L136"/>
  <c r="J136"/>
  <c r="I136"/>
  <c r="L135"/>
  <c r="J135"/>
  <c r="I135"/>
  <c r="L134"/>
  <c r="J134"/>
  <c r="I134"/>
  <c r="L133"/>
  <c r="J133"/>
  <c r="I133"/>
  <c r="L132"/>
  <c r="J132"/>
  <c r="I132"/>
  <c r="L139"/>
  <c r="J139"/>
  <c r="I139"/>
  <c r="L142"/>
  <c r="J142"/>
  <c r="I142"/>
  <c r="L148"/>
  <c r="J148"/>
  <c r="I148"/>
  <c r="L151"/>
  <c r="J151"/>
  <c r="I151"/>
  <c r="L154"/>
  <c r="J154"/>
  <c r="I154"/>
  <c r="L157"/>
  <c r="J157"/>
  <c r="I157"/>
  <c r="L160"/>
  <c r="J160"/>
  <c r="I160"/>
  <c r="L159"/>
  <c r="J159"/>
  <c r="I159"/>
  <c r="L167"/>
  <c r="J167"/>
  <c r="I167"/>
  <c r="L166"/>
  <c r="J166"/>
  <c r="I166"/>
  <c r="L165"/>
  <c r="J165"/>
  <c r="I165"/>
  <c r="L164"/>
  <c r="J164"/>
  <c r="I164"/>
  <c r="L163"/>
  <c r="J163"/>
  <c r="I163"/>
  <c r="L169"/>
  <c r="J169"/>
  <c r="I169"/>
  <c r="L173"/>
  <c r="J173"/>
  <c r="I173"/>
  <c r="L172"/>
  <c r="J172"/>
  <c r="I172"/>
  <c r="L179"/>
  <c r="J179"/>
  <c r="I179"/>
  <c r="L178"/>
  <c r="J178"/>
  <c r="I178"/>
  <c r="L184"/>
  <c r="J184"/>
  <c r="I184"/>
  <c r="L183"/>
  <c r="J183"/>
  <c r="I183"/>
  <c r="L188"/>
  <c r="J188"/>
  <c r="I188"/>
  <c r="L187"/>
  <c r="J187"/>
  <c r="I187"/>
  <c r="L186"/>
  <c r="J186"/>
  <c r="I186"/>
  <c r="L191"/>
  <c r="J191"/>
  <c r="I191"/>
  <c r="L190"/>
  <c r="J190"/>
  <c r="I190"/>
  <c r="L195"/>
  <c r="J195"/>
  <c r="I195"/>
  <c r="L202"/>
  <c r="J202"/>
  <c r="I202"/>
  <c r="L201"/>
  <c r="J201"/>
  <c r="I201"/>
  <c r="L206"/>
  <c r="J206"/>
  <c r="I206"/>
  <c r="L205"/>
  <c r="J205"/>
  <c r="I205"/>
  <c r="L210"/>
  <c r="J210"/>
  <c r="I210"/>
  <c r="L212"/>
  <c r="J212"/>
  <c r="I212"/>
  <c r="L215"/>
  <c r="J215"/>
  <c r="I215"/>
  <c r="L219"/>
  <c r="J219"/>
  <c r="I219"/>
  <c r="L218"/>
  <c r="J218"/>
  <c r="I218"/>
  <c r="L131"/>
  <c r="I131"/>
  <c r="M131" s="1"/>
  <c r="L138"/>
  <c r="I138"/>
  <c r="M138" s="1"/>
  <c r="L141"/>
  <c r="I141"/>
  <c r="M141" s="1"/>
  <c r="L140"/>
  <c r="I140"/>
  <c r="M140" s="1"/>
  <c r="L147"/>
  <c r="I147"/>
  <c r="M147" s="1"/>
  <c r="L146"/>
  <c r="I146"/>
  <c r="M146" s="1"/>
  <c r="L145"/>
  <c r="I145"/>
  <c r="M145" s="1"/>
  <c r="L144"/>
  <c r="I144"/>
  <c r="M144" s="1"/>
  <c r="L143"/>
  <c r="I143"/>
  <c r="M143" s="1"/>
  <c r="L150"/>
  <c r="I150"/>
  <c r="M150" s="1"/>
  <c r="L149"/>
  <c r="I149"/>
  <c r="M149" s="1"/>
  <c r="L153"/>
  <c r="I153"/>
  <c r="M153" s="1"/>
  <c r="L152"/>
  <c r="I152"/>
  <c r="M152" s="1"/>
  <c r="L156"/>
  <c r="I156"/>
  <c r="M156" s="1"/>
  <c r="L155"/>
  <c r="I155"/>
  <c r="M155" s="1"/>
  <c r="L158"/>
  <c r="I158"/>
  <c r="M158" s="1"/>
  <c r="L162"/>
  <c r="I162"/>
  <c r="M162" s="1"/>
  <c r="L161"/>
  <c r="I161"/>
  <c r="M161" s="1"/>
  <c r="L168"/>
  <c r="I168"/>
  <c r="M168" s="1"/>
  <c r="L171"/>
  <c r="I171"/>
  <c r="M171" s="1"/>
  <c r="L170"/>
  <c r="I170"/>
  <c r="M170" s="1"/>
  <c r="L177"/>
  <c r="I177"/>
  <c r="M177" s="1"/>
  <c r="L176"/>
  <c r="I176"/>
  <c r="M176" s="1"/>
  <c r="L175"/>
  <c r="I175"/>
  <c r="M175" s="1"/>
  <c r="L174"/>
  <c r="I174"/>
  <c r="M174" s="1"/>
  <c r="L182"/>
  <c r="I182"/>
  <c r="M182" s="1"/>
  <c r="L181"/>
  <c r="I181"/>
  <c r="M181" s="1"/>
  <c r="L180"/>
  <c r="I180"/>
  <c r="M180" s="1"/>
  <c r="L185"/>
  <c r="I185"/>
  <c r="M185" s="1"/>
  <c r="L189"/>
  <c r="I189"/>
  <c r="M189" s="1"/>
  <c r="L194"/>
  <c r="I194"/>
  <c r="M194" s="1"/>
  <c r="L193"/>
  <c r="I193"/>
  <c r="M193" s="1"/>
  <c r="L192"/>
  <c r="I192"/>
  <c r="M192" s="1"/>
  <c r="L200"/>
  <c r="I200"/>
  <c r="M200" s="1"/>
  <c r="L199"/>
  <c r="I199"/>
  <c r="M199" s="1"/>
  <c r="L198"/>
  <c r="I198"/>
  <c r="M198" s="1"/>
  <c r="L197"/>
  <c r="I197"/>
  <c r="M197" s="1"/>
  <c r="L196"/>
  <c r="I196"/>
  <c r="M196" s="1"/>
  <c r="L204"/>
  <c r="I204"/>
  <c r="M204" s="1"/>
  <c r="L203"/>
  <c r="I203"/>
  <c r="M203" s="1"/>
  <c r="L209"/>
  <c r="I209"/>
  <c r="M209" s="1"/>
  <c r="L208"/>
  <c r="I208"/>
  <c r="M208" s="1"/>
  <c r="L207"/>
  <c r="I207"/>
  <c r="M207" s="1"/>
  <c r="L211"/>
  <c r="I211"/>
  <c r="M211" s="1"/>
  <c r="L214"/>
  <c r="I214"/>
  <c r="M214" s="1"/>
  <c r="L213"/>
  <c r="I213"/>
  <c r="M213" s="1"/>
  <c r="L217"/>
  <c r="I217"/>
  <c r="M217" s="1"/>
  <c r="L216"/>
  <c r="I216"/>
  <c r="M216" s="1"/>
  <c r="L222"/>
  <c r="I222"/>
  <c r="M222" s="1"/>
  <c r="L221"/>
  <c r="I221"/>
  <c r="M221" s="1"/>
  <c r="L220"/>
  <c r="I220"/>
  <c r="M220" s="1"/>
  <c r="L223"/>
  <c r="I223"/>
  <c r="M223" s="1"/>
  <c r="L227"/>
  <c r="I227"/>
  <c r="M227" s="1"/>
  <c r="L226"/>
  <c r="I226"/>
  <c r="M226" s="1"/>
  <c r="I225"/>
  <c r="M225" s="1"/>
  <c r="L228"/>
  <c r="I228"/>
  <c r="M228" s="1"/>
  <c r="L230"/>
  <c r="J230"/>
  <c r="I230"/>
  <c r="L229"/>
  <c r="I229"/>
  <c r="M229" s="1"/>
  <c r="L231"/>
  <c r="I231"/>
  <c r="M231" s="1"/>
  <c r="L232"/>
  <c r="I232"/>
  <c r="M232" s="1"/>
  <c r="L233"/>
  <c r="J233"/>
  <c r="I233"/>
  <c r="L234"/>
  <c r="I234"/>
  <c r="M234" s="1"/>
  <c r="L235"/>
  <c r="I235"/>
  <c r="M235" s="1"/>
  <c r="L236"/>
  <c r="I236"/>
  <c r="M236" s="1"/>
  <c r="L238"/>
  <c r="I238"/>
  <c r="M238" s="1"/>
  <c r="L237"/>
  <c r="I237"/>
  <c r="M237" s="1"/>
  <c r="L239"/>
  <c r="I239"/>
  <c r="M239" s="1"/>
  <c r="L240"/>
  <c r="I240"/>
  <c r="M240" s="1"/>
  <c r="L241"/>
  <c r="I241"/>
  <c r="M241" s="1"/>
  <c r="L242"/>
  <c r="I242"/>
  <c r="M242" s="1"/>
  <c r="L243"/>
  <c r="I243"/>
  <c r="M243" s="1"/>
  <c r="L244"/>
  <c r="I244"/>
  <c r="M244" s="1"/>
  <c r="L245"/>
  <c r="I245"/>
  <c r="M245" s="1"/>
  <c r="L246"/>
  <c r="J246"/>
  <c r="I246"/>
  <c r="L247"/>
  <c r="I247"/>
  <c r="M247" s="1"/>
  <c r="L248"/>
  <c r="J248"/>
  <c r="I248"/>
  <c r="L251"/>
  <c r="I251"/>
  <c r="M251" s="1"/>
  <c r="L250"/>
  <c r="I250"/>
  <c r="M250" s="1"/>
  <c r="L249"/>
  <c r="I249"/>
  <c r="M249" s="1"/>
  <c r="L254"/>
  <c r="I254"/>
  <c r="M254" s="1"/>
  <c r="L253"/>
  <c r="I253"/>
  <c r="M253" s="1"/>
  <c r="L252"/>
  <c r="I252"/>
  <c r="M252" s="1"/>
  <c r="L255"/>
  <c r="I255"/>
  <c r="M255" s="1"/>
  <c r="L256"/>
  <c r="I256"/>
  <c r="M256" s="1"/>
  <c r="L257"/>
  <c r="I257"/>
  <c r="L259"/>
  <c r="J259"/>
  <c r="I259"/>
  <c r="L258"/>
  <c r="L261"/>
  <c r="L260"/>
  <c r="L262"/>
  <c r="J258"/>
  <c r="I258"/>
  <c r="J260"/>
  <c r="I260"/>
  <c r="J261"/>
  <c r="I261"/>
  <c r="I262"/>
  <c r="J262"/>
  <c r="M119" l="1"/>
  <c r="M115"/>
  <c r="M113"/>
  <c r="M111"/>
  <c r="M106"/>
  <c r="M96"/>
  <c r="M91"/>
  <c r="M86"/>
  <c r="M88"/>
  <c r="M218"/>
  <c r="M215"/>
  <c r="M210"/>
  <c r="M206"/>
  <c r="M202"/>
  <c r="M190"/>
  <c r="M186"/>
  <c r="M188"/>
  <c r="M184"/>
  <c r="M179"/>
  <c r="M173"/>
  <c r="M163"/>
  <c r="M165"/>
  <c r="M160"/>
  <c r="M154"/>
  <c r="M166"/>
  <c r="M151"/>
  <c r="M142"/>
  <c r="M134"/>
  <c r="M136"/>
  <c r="M130"/>
  <c r="M167"/>
  <c r="M148"/>
  <c r="M139"/>
  <c r="M133"/>
  <c r="M135"/>
  <c r="M137"/>
  <c r="M219"/>
  <c r="M212"/>
  <c r="M205"/>
  <c r="M201"/>
  <c r="M195"/>
  <c r="M191"/>
  <c r="M187"/>
  <c r="M183"/>
  <c r="M178"/>
  <c r="M172"/>
  <c r="M169"/>
  <c r="M164"/>
  <c r="M159"/>
  <c r="M157"/>
  <c r="M132"/>
  <c r="M233"/>
  <c r="M246"/>
  <c r="M230"/>
  <c r="M248"/>
  <c r="M257"/>
  <c r="M259"/>
  <c r="M258"/>
  <c r="M260"/>
  <c r="M261"/>
  <c r="M262"/>
  <c r="M224" l="1"/>
  <c r="M263"/>
</calcChain>
</file>

<file path=xl/sharedStrings.xml><?xml version="1.0" encoding="utf-8"?>
<sst xmlns="http://schemas.openxmlformats.org/spreadsheetml/2006/main" count="525" uniqueCount="257">
  <si>
    <t>DATE</t>
  </si>
  <si>
    <t>INSTRUMENT</t>
  </si>
  <si>
    <t>ORDER</t>
  </si>
  <si>
    <t>LOT</t>
  </si>
  <si>
    <t>COST LEVEL</t>
  </si>
  <si>
    <t>TARGETS</t>
  </si>
  <si>
    <t>AMOUNT(RS.)</t>
  </si>
  <si>
    <t>TOTAL</t>
  </si>
  <si>
    <t>PROFIT/LOSS</t>
  </si>
  <si>
    <t>TG1</t>
  </si>
  <si>
    <t>TG2</t>
  </si>
  <si>
    <t>TG3</t>
  </si>
  <si>
    <t>POINTS</t>
  </si>
  <si>
    <t>PROFIT</t>
  </si>
  <si>
    <t>BUY</t>
  </si>
  <si>
    <t>TRADESTONE RESEARCH SERVICES</t>
  </si>
  <si>
    <t>OPTION TRACKSHEET</t>
  </si>
  <si>
    <t>RELIANCE 2900CE</t>
  </si>
  <si>
    <t>MIDCPNIFTY 12750CE</t>
  </si>
  <si>
    <t>HDFCBANK 1660CE</t>
  </si>
  <si>
    <t>NIFTY 24350CE</t>
  </si>
  <si>
    <t>BHARTIARTL 1480PE</t>
  </si>
  <si>
    <t>M&amp;M 2750CE</t>
  </si>
  <si>
    <t>ICICIBANK 1150PE</t>
  </si>
  <si>
    <t>NIFTY 24200PE</t>
  </si>
  <si>
    <t>NIFTY 24300PE</t>
  </si>
  <si>
    <t>ADANIPORTS 1480PE</t>
  </si>
  <si>
    <t>MIDCPNIFTY 12700PE</t>
  </si>
  <si>
    <t>BANKNIFTY 50400CE</t>
  </si>
  <si>
    <t>NIFTY 24700CE</t>
  </si>
  <si>
    <t>BAJAJFINSERV 6600CE</t>
  </si>
  <si>
    <t>BANKNIFTY 50700PE</t>
  </si>
  <si>
    <t>FINNIFTY 23000PE</t>
  </si>
  <si>
    <t>MIDCPNIFTY 13000CE</t>
  </si>
  <si>
    <t>IGL 530PE</t>
  </si>
  <si>
    <t>BANKNIFTY 51000PE</t>
  </si>
  <si>
    <t>MIDCPNIFTY 13000PE</t>
  </si>
  <si>
    <t>FINNIFTY 23400CE</t>
  </si>
  <si>
    <t>NIFTY 25050CE</t>
  </si>
  <si>
    <t>BRITANNIA 5850CE</t>
  </si>
  <si>
    <t>HCLTECH 1680CE</t>
  </si>
  <si>
    <t>SUNPHARMA 1800 CE</t>
  </si>
  <si>
    <t>SBILIFE 1800CE</t>
  </si>
  <si>
    <t>NIFTY 25000PE</t>
  </si>
  <si>
    <t>FINNIFTY 23500CE</t>
  </si>
  <si>
    <t>BANKNIFTY 51000CE</t>
  </si>
  <si>
    <t>COFORGE 6200CE</t>
  </si>
  <si>
    <t>LALPATH 3400CE</t>
  </si>
  <si>
    <t>NIFTY 25100CE</t>
  </si>
  <si>
    <t>TOTAL PROFIT OF AUGUST MONTH</t>
  </si>
  <si>
    <t>BAJAJFINSV 1740CE</t>
  </si>
  <si>
    <t>ACC 2300PE</t>
  </si>
  <si>
    <t>BANKNIFTY 51500PE</t>
  </si>
  <si>
    <t>ITC 510PE</t>
  </si>
  <si>
    <t>IGL 550CE</t>
  </si>
  <si>
    <t>MIDCPNIFTY 13200CE</t>
  </si>
  <si>
    <t>TOTAL PROFIT OF SEPT MONTH</t>
  </si>
  <si>
    <t>COFORGE 6500CE </t>
  </si>
  <si>
    <t>BANKNIFTY 51300PE</t>
  </si>
  <si>
    <t>VOLTAS 1800CE </t>
  </si>
  <si>
    <t>MIDCPNIFTY 13250CE</t>
  </si>
  <si>
    <t>AXISBANK1200PE</t>
  </si>
  <si>
    <t>BANKNIFTY 51400PE</t>
  </si>
  <si>
    <t>INFY 1900PE</t>
  </si>
  <si>
    <t>AXISBANK1190PE</t>
  </si>
  <si>
    <t>SBIN 830PE</t>
  </si>
  <si>
    <t>HDFCBANK 1650PE</t>
  </si>
  <si>
    <t>M&amp;M2700CE</t>
  </si>
  <si>
    <t>HINDUNILVR 2800CE</t>
  </si>
  <si>
    <t>BANKNIFTY 51600PE</t>
  </si>
  <si>
    <t>MARUTI12400PE</t>
  </si>
  <si>
    <t>IEX 210CE</t>
  </si>
  <si>
    <t>MIDCPNIFTY 13250PE</t>
  </si>
  <si>
    <t xml:space="preserve">TATASTEEL 155PE </t>
  </si>
  <si>
    <t xml:space="preserve">FINNIFTY 23800PE </t>
  </si>
  <si>
    <t>M&amp;M 2750PE</t>
  </si>
  <si>
    <t>PFC 550PE</t>
  </si>
  <si>
    <t xml:space="preserve">BANKNIFTY 50500CE </t>
  </si>
  <si>
    <t>COFORGE 6800PE</t>
  </si>
  <si>
    <t> BAJFINSERV 1820PE</t>
  </si>
  <si>
    <t xml:space="preserve">MIDCPNIFTY 13150CE </t>
  </si>
  <si>
    <t>AXISBANK 1200PE</t>
  </si>
  <si>
    <t>PERSISTANCE 5350CE</t>
  </si>
  <si>
    <t> NIFTY 25000CE</t>
  </si>
  <si>
    <t>BHARTIARTL 1560CE</t>
  </si>
  <si>
    <t>HCLTECH 1760CE</t>
  </si>
  <si>
    <t>ITC 525CE</t>
  </si>
  <si>
    <t>COALINDIA 500PE</t>
  </si>
  <si>
    <t>TCS 4550PE</t>
  </si>
  <si>
    <t>KOTAKBANK 1780CE</t>
  </si>
  <si>
    <t>FINNIFTY 23700CE</t>
  </si>
  <si>
    <t>ITC 520PE</t>
  </si>
  <si>
    <t>MIDCPNIFTY 13300CE</t>
  </si>
  <si>
    <t>COALINDIA 510PE</t>
  </si>
  <si>
    <t>BANKNIFTY 52000CE</t>
  </si>
  <si>
    <t>KOTAKBANK 1860PE</t>
  </si>
  <si>
    <t>NIFTY 25350CE</t>
  </si>
  <si>
    <t>ITC 505 CE</t>
  </si>
  <si>
    <t>MIDCPNIFTY 13200PE</t>
  </si>
  <si>
    <t>SBIN 800 PE</t>
  </si>
  <si>
    <t>ACC 2540 PE</t>
  </si>
  <si>
    <t>Bank nifty 52200 CE</t>
  </si>
  <si>
    <t>Nifty 25350 CE</t>
  </si>
  <si>
    <t>Bank nifty CE 52300</t>
  </si>
  <si>
    <t>HDFC Bank 1670 CE</t>
  </si>
  <si>
    <t>TATAPOWER 450CE</t>
  </si>
  <si>
    <t>ICICI Bank 1280 CE</t>
  </si>
  <si>
    <t> Reliance pe 2940</t>
  </si>
  <si>
    <t>BPCL 320 CE</t>
  </si>
  <si>
    <t>ICICI Bank 1300 CE</t>
  </si>
  <si>
    <t>Bank nifty 53400CE</t>
  </si>
  <si>
    <t>FINNIFTY 24650CE</t>
  </si>
  <si>
    <t>Ntpc 420 CE</t>
  </si>
  <si>
    <t>ONGC 285 CE</t>
  </si>
  <si>
    <t> HAL 4400 CE</t>
  </si>
  <si>
    <t>NIFTY 25900PE </t>
  </si>
  <si>
    <t>Cipla Ltd 1660 PE</t>
  </si>
  <si>
    <t>Reliance 3020 PE</t>
  </si>
  <si>
    <t>SBIN 810 pe</t>
  </si>
  <si>
    <t>Nifty 25900 CE </t>
  </si>
  <si>
    <t> BANKNIFTY 54000PE</t>
  </si>
  <si>
    <t>Banknifty 53900 ce</t>
  </si>
  <si>
    <t>Sunpharma 1900 pe </t>
  </si>
  <si>
    <t> Rec 550 pe</t>
  </si>
  <si>
    <t>Bajaj Finance 7500 ce</t>
  </si>
  <si>
    <t>HDFC 1790 PE</t>
  </si>
  <si>
    <t>Rec 550 pe</t>
  </si>
  <si>
    <t>Dlf 920 PE</t>
  </si>
  <si>
    <t>BANKNIFTY 54400PE</t>
  </si>
  <si>
    <t>Nifty 26050 ce</t>
  </si>
  <si>
    <t>Infy 1880 ce</t>
  </si>
  <si>
    <t>NESTLEIND 2800CE</t>
  </si>
  <si>
    <t>HAL 4300 CE</t>
  </si>
  <si>
    <t>HUL 2980 ce</t>
  </si>
  <si>
    <t>HDFC 1780 PE</t>
  </si>
  <si>
    <t> Bank nifty 54300 pe</t>
  </si>
  <si>
    <t>Bank nifty 53600 pe </t>
  </si>
  <si>
    <t> Bank nifty 53500 pe</t>
  </si>
  <si>
    <t>SBIN 810 pe </t>
  </si>
  <si>
    <t>Asian paint 3320 ce </t>
  </si>
  <si>
    <t> ACC 2540CE</t>
  </si>
  <si>
    <t>NIFTY 26100PE</t>
  </si>
  <si>
    <t>TOTAL PROFIT OF OCT MONTH</t>
  </si>
  <si>
    <t>Maruti Suzuki 13300 pe</t>
  </si>
  <si>
    <t>Bank nifty 53100 pe</t>
  </si>
  <si>
    <t>Dr. Raddy 6700 pe</t>
  </si>
  <si>
    <t>Reliance 2920 ce</t>
  </si>
  <si>
    <t>Nifty 25750 ce </t>
  </si>
  <si>
    <t>POLYCAB 7500CE </t>
  </si>
  <si>
    <t> NIFTY 25500PE </t>
  </si>
  <si>
    <t>CIPLA 1700CE</t>
  </si>
  <si>
    <t>BHARTIARTL 1680CE </t>
  </si>
  <si>
    <t> Bank nifty 52400 pe</t>
  </si>
  <si>
    <t>HCL tec 1820 pe</t>
  </si>
  <si>
    <t> MIDCPNIFTY 12800PE</t>
  </si>
  <si>
    <t>M&amp;M 3200 pe</t>
  </si>
  <si>
    <t>ICICI Bank 1250 ce</t>
  </si>
  <si>
    <t>Titan 3700 ce</t>
  </si>
  <si>
    <t>Bank nifty 52000 ce</t>
  </si>
  <si>
    <t>NIFTY 25500CE</t>
  </si>
  <si>
    <t> SBIN 800 ce</t>
  </si>
  <si>
    <t>Bank nifty 51600 pe</t>
  </si>
  <si>
    <t>Ongc 300 pe</t>
  </si>
  <si>
    <t>Rec 520 pe</t>
  </si>
  <si>
    <t> Suzuki 12700 pe</t>
  </si>
  <si>
    <t>Pfc 470 pe</t>
  </si>
  <si>
    <t>NIFTY 25200CE </t>
  </si>
  <si>
    <t>MIDCPNIFTY 12800CE </t>
  </si>
  <si>
    <t>Axis Bank 1150 ce</t>
  </si>
  <si>
    <t>Coal india 480 ce</t>
  </si>
  <si>
    <t>TATAMOTORS 930CE</t>
  </si>
  <si>
    <t>Bank nifty 51300 ce</t>
  </si>
  <si>
    <t>Reliance 2800 pe</t>
  </si>
  <si>
    <t>NIFTY 25150CE</t>
  </si>
  <si>
    <t>Axis bank 1180 pe</t>
  </si>
  <si>
    <t>Bharti airtel 1700 pe</t>
  </si>
  <si>
    <t>Nifty 25100 pe </t>
  </si>
  <si>
    <t>Bank nifty 51400 CE</t>
  </si>
  <si>
    <t>MIDCPNIFTY 13125CE </t>
  </si>
  <si>
    <t>ONGC 300 pe</t>
  </si>
  <si>
    <t>LT 3600 pe</t>
  </si>
  <si>
    <t>Bank nifty 51200 pe</t>
  </si>
  <si>
    <t>HDFC Bank 1650 pe</t>
  </si>
  <si>
    <t> TCS 4100 ce</t>
  </si>
  <si>
    <t>HDFC 1660 ce</t>
  </si>
  <si>
    <t> Bank nifty 51400 ce</t>
  </si>
  <si>
    <t>Nifty 25100 ce </t>
  </si>
  <si>
    <t>Tech Mahindra 1700 pe</t>
  </si>
  <si>
    <t>Fin nifty 23900 pe</t>
  </si>
  <si>
    <t>M&amp;m 3150 pe </t>
  </si>
  <si>
    <t>NMDC 235 PE </t>
  </si>
  <si>
    <t>Tata motors 900 ce</t>
  </si>
  <si>
    <t>Bank nifty 51800 ce</t>
  </si>
  <si>
    <t> Bank nifty 52000 pe </t>
  </si>
  <si>
    <t>ITC Ltd 500 pe</t>
  </si>
  <si>
    <t>DLF 890 pe</t>
  </si>
  <si>
    <t>Bank nifty 51500 pe</t>
  </si>
  <si>
    <t> Bharti airtel 1740 pe</t>
  </si>
  <si>
    <t>MIDCPNIFTY 12900PE</t>
  </si>
  <si>
    <t>WIPRO 550CE</t>
  </si>
  <si>
    <t>Bank nifty 52300 pe</t>
  </si>
  <si>
    <t>Nifty 24850 pe </t>
  </si>
  <si>
    <t>Reliance 2740 pe </t>
  </si>
  <si>
    <t>PFC Ltd 480 pe </t>
  </si>
  <si>
    <t>L&amp;T 3650 pe</t>
  </si>
  <si>
    <t>Rec 530 pe</t>
  </si>
  <si>
    <t>Bank nifty 52000 ce </t>
  </si>
  <si>
    <t>Finnifty 24000 ce</t>
  </si>
  <si>
    <t>M&amp;MFIN 260PE</t>
  </si>
  <si>
    <t>COFORGE 7300CE</t>
  </si>
  <si>
    <t>Bank nifty 51300 pe </t>
  </si>
  <si>
    <t>ADANIENT 2850CE</t>
  </si>
  <si>
    <t>Suzuki 12000 pe</t>
  </si>
  <si>
    <t>Coal india 475 ce</t>
  </si>
  <si>
    <t>Tcs 4050 pe</t>
  </si>
  <si>
    <t> Bank nifty 51300 pe</t>
  </si>
  <si>
    <t>Nifty 24400 pe </t>
  </si>
  <si>
    <t> HCLTECH 1860CE </t>
  </si>
  <si>
    <t>Nifty 24400 pe</t>
  </si>
  <si>
    <t>Bank nifty 51100 pe </t>
  </si>
  <si>
    <t>Dr reddy 6500 pe</t>
  </si>
  <si>
    <t>Coal india 465 pe</t>
  </si>
  <si>
    <t>HDFC Life 705 ce</t>
  </si>
  <si>
    <t>Bank nifty 51100 ce </t>
  </si>
  <si>
    <t>HDFC Bank 1740. Ce</t>
  </si>
  <si>
    <t>MIDCPNIFTY 12300CE</t>
  </si>
  <si>
    <t>Axis Bank 1170 pe</t>
  </si>
  <si>
    <t>Nifty 24250 pe</t>
  </si>
  <si>
    <t>ADANIENT 2780PE</t>
  </si>
  <si>
    <t>ONGC 265 pe </t>
  </si>
  <si>
    <t>Bank nifty 52000 pe</t>
  </si>
  <si>
    <t>Fin nifty 24200 pe</t>
  </si>
  <si>
    <t>TOTAL PROFIT OF NOV MONTH</t>
  </si>
  <si>
    <t>NIFTY 24050PE</t>
  </si>
  <si>
    <t>BANKBARODA 252.50PE</t>
  </si>
  <si>
    <t>HDFCLIFE 720PE</t>
  </si>
  <si>
    <t>BANKNIFTY 51200PE</t>
  </si>
  <si>
    <t>ITC  485PE</t>
  </si>
  <si>
    <t>INDUSINDBK 1080CE</t>
  </si>
  <si>
    <t>NIFTY 24000CE</t>
  </si>
  <si>
    <t xml:space="preserve">BAJAJ-AUTO </t>
  </si>
  <si>
    <t>TCS 4000CE</t>
  </si>
  <si>
    <t>INFY 1780CE</t>
  </si>
  <si>
    <t>ADANIPORTS 1320PE</t>
  </si>
  <si>
    <t>RELIANCE 1300CE</t>
  </si>
  <si>
    <t>FINNIFTY 24200PE</t>
  </si>
  <si>
    <t>BANKNIFTY 52300PE</t>
  </si>
  <si>
    <t>BANKNIFTY 52200PE</t>
  </si>
  <si>
    <t xml:space="preserve">SBIN 870PE </t>
  </si>
  <si>
    <t>BANKNIFTY 52100PE</t>
  </si>
  <si>
    <t>FINNIFTY 23950PE</t>
  </si>
  <si>
    <t>LTTS 5200CE</t>
  </si>
  <si>
    <t>NAUKARI 8000CE</t>
  </si>
  <si>
    <t>KOTAKBANK 1740CE</t>
  </si>
  <si>
    <t>BANKNIFTY 51800PE</t>
  </si>
  <si>
    <t>MARUTI 11400PE</t>
  </si>
  <si>
    <t>HINDALCO 650CE</t>
  </si>
</sst>
</file>

<file path=xl/styles.xml><?xml version="1.0" encoding="utf-8"?>
<styleSheet xmlns="http://schemas.openxmlformats.org/spreadsheetml/2006/main">
  <numFmts count="3">
    <numFmt numFmtId="164" formatCode="d/mmm/yyyy;@"/>
    <numFmt numFmtId="165" formatCode="[$-409]d\-mmm\-yy;@"/>
    <numFmt numFmtId="166" formatCode="0.00;[Red]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</font>
    <font>
      <b/>
      <sz val="20"/>
      <color theme="0"/>
      <name val="Calibri"/>
      <family val="2"/>
    </font>
    <font>
      <b/>
      <sz val="14"/>
      <color theme="0"/>
      <name val="Calibri"/>
      <family val="2"/>
    </font>
    <font>
      <b/>
      <sz val="9"/>
      <color theme="0"/>
      <name val="Calibri"/>
      <family val="2"/>
    </font>
    <font>
      <b/>
      <sz val="9"/>
      <color indexed="9"/>
      <name val="Calibri"/>
      <family val="2"/>
    </font>
    <font>
      <b/>
      <sz val="16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26"/>
      </patternFill>
    </fill>
    <fill>
      <patternFill patternType="solid">
        <fgColor rgb="FF00B050"/>
        <bgColor indexed="54"/>
      </patternFill>
    </fill>
    <fill>
      <patternFill patternType="solid">
        <fgColor rgb="FF002060"/>
        <bgColor indexed="5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</cellXfs>
  <cellStyles count="2">
    <cellStyle name="Excel Built-in Normal 4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66675</xdr:rowOff>
    </xdr:from>
    <xdr:to>
      <xdr:col>1</xdr:col>
      <xdr:colOff>323850</xdr:colOff>
      <xdr:row>2</xdr:row>
      <xdr:rowOff>133350</xdr:rowOff>
    </xdr:to>
    <xdr:sp macro="" textlink="">
      <xdr:nvSpPr>
        <xdr:cNvPr id="2" name="CustomShape 1"/>
        <xdr:cNvSpPr>
          <a:spLocks noChangeArrowheads="1"/>
        </xdr:cNvSpPr>
      </xdr:nvSpPr>
      <xdr:spPr bwMode="auto">
        <a:xfrm>
          <a:off x="57150" y="257175"/>
          <a:ext cx="1152525" cy="257175"/>
        </a:xfrm>
        <a:custGeom>
          <a:avLst/>
          <a:gdLst>
            <a:gd name="T0" fmla="*/ 2147483647 w 914400"/>
            <a:gd name="T1" fmla="*/ 3 h 257175"/>
            <a:gd name="T2" fmla="*/ 2147483647 w 914400"/>
            <a:gd name="T3" fmla="*/ 3 h 257175"/>
            <a:gd name="T4" fmla="*/ 0 w 914400"/>
            <a:gd name="T5" fmla="*/ 3 h 257175"/>
            <a:gd name="T6" fmla="*/ 2147483647 w 914400"/>
            <a:gd name="T7" fmla="*/ 0 h 257175"/>
            <a:gd name="T8" fmla="*/ 0 60000 65536"/>
            <a:gd name="T9" fmla="*/ 0 60000 65536"/>
            <a:gd name="T10" fmla="*/ 0 60000 65536"/>
            <a:gd name="T11" fmla="*/ 0 60000 65536"/>
            <a:gd name="T12" fmla="*/ 0 w 914400"/>
            <a:gd name="T13" fmla="*/ 0 h 257175"/>
            <a:gd name="T14" fmla="*/ 914400 w 914400"/>
            <a:gd name="T15" fmla="*/ 257175 h 2571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914400" h="257175">
              <a:moveTo>
                <a:pt x="0" y="0"/>
              </a:moveTo>
              <a:lnTo>
                <a:pt x="3373" y="0"/>
              </a:lnTo>
              <a:lnTo>
                <a:pt x="3373" y="718"/>
              </a:lnTo>
              <a:lnTo>
                <a:pt x="0" y="71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3"/>
  <sheetViews>
    <sheetView tabSelected="1" workbookViewId="0">
      <selection activeCell="C17" sqref="C17"/>
    </sheetView>
  </sheetViews>
  <sheetFormatPr defaultRowHeight="15"/>
  <cols>
    <col min="1" max="1" width="13.42578125" customWidth="1"/>
    <col min="2" max="2" width="24.140625" customWidth="1"/>
    <col min="7" max="7" width="11.5703125" customWidth="1"/>
    <col min="8" max="8" width="9.140625" hidden="1" customWidth="1"/>
    <col min="9" max="9" width="11.5703125" customWidth="1"/>
    <col min="11" max="11" width="9.140625" hidden="1" customWidth="1"/>
    <col min="13" max="13" width="12.42578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8.75">
      <c r="A4" s="24" t="s">
        <v>16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>
      <c r="A6" s="29" t="s">
        <v>0</v>
      </c>
      <c r="B6" s="25" t="s">
        <v>1</v>
      </c>
      <c r="C6" s="30" t="s">
        <v>2</v>
      </c>
      <c r="D6" s="25" t="s">
        <v>3</v>
      </c>
      <c r="E6" s="31" t="s">
        <v>4</v>
      </c>
      <c r="F6" s="25" t="s">
        <v>5</v>
      </c>
      <c r="G6" s="25"/>
      <c r="H6" s="25"/>
      <c r="I6" s="25" t="s">
        <v>6</v>
      </c>
      <c r="J6" s="25"/>
      <c r="K6" s="25"/>
      <c r="L6" s="18" t="s">
        <v>7</v>
      </c>
      <c r="M6" s="25" t="s">
        <v>8</v>
      </c>
    </row>
    <row r="7" spans="1:13">
      <c r="A7" s="29"/>
      <c r="B7" s="25"/>
      <c r="C7" s="30"/>
      <c r="D7" s="25"/>
      <c r="E7" s="31"/>
      <c r="F7" s="18" t="s">
        <v>9</v>
      </c>
      <c r="G7" s="18" t="s">
        <v>10</v>
      </c>
      <c r="H7" s="18" t="s">
        <v>11</v>
      </c>
      <c r="I7" s="18" t="s">
        <v>9</v>
      </c>
      <c r="J7" s="18" t="s">
        <v>10</v>
      </c>
      <c r="K7" s="18" t="s">
        <v>11</v>
      </c>
      <c r="L7" s="18" t="s">
        <v>12</v>
      </c>
      <c r="M7" s="25"/>
    </row>
    <row r="8" spans="1:13">
      <c r="A8" s="6"/>
      <c r="B8" s="6"/>
      <c r="C8" s="6"/>
      <c r="D8" s="6"/>
      <c r="E8" s="6"/>
      <c r="F8" s="6"/>
      <c r="G8" s="6"/>
      <c r="H8" s="6"/>
      <c r="I8" s="7" t="s">
        <v>13</v>
      </c>
      <c r="J8" s="7" t="s">
        <v>13</v>
      </c>
      <c r="K8" s="8"/>
      <c r="L8" s="18" t="s">
        <v>13</v>
      </c>
      <c r="M8" s="6"/>
    </row>
    <row r="9" spans="1:13">
      <c r="A9" s="9"/>
      <c r="B9" s="10"/>
      <c r="C9" s="11"/>
      <c r="D9" s="11"/>
      <c r="E9" s="11"/>
      <c r="F9" s="11"/>
      <c r="G9" s="11"/>
      <c r="H9" s="11"/>
      <c r="I9" s="12"/>
      <c r="J9" s="13"/>
      <c r="K9" s="14"/>
      <c r="L9" s="15"/>
      <c r="M9" s="16"/>
    </row>
    <row r="10" spans="1:13">
      <c r="A10" s="9">
        <v>45604</v>
      </c>
      <c r="B10" s="10" t="s">
        <v>256</v>
      </c>
      <c r="C10" s="10" t="s">
        <v>14</v>
      </c>
      <c r="D10" s="11">
        <v>1400</v>
      </c>
      <c r="E10" s="11">
        <v>26</v>
      </c>
      <c r="F10" s="11">
        <v>27.3</v>
      </c>
      <c r="G10" s="11">
        <v>0</v>
      </c>
      <c r="H10" s="11"/>
      <c r="I10" s="12">
        <f t="shared" ref="I10:I14" si="0">(F10-E10)*D10</f>
        <v>1820.0000000000009</v>
      </c>
      <c r="J10" s="13">
        <v>0</v>
      </c>
      <c r="K10" s="14"/>
      <c r="L10" s="15">
        <f t="shared" ref="L10:L11" si="1">(F10-E10)</f>
        <v>1.3000000000000007</v>
      </c>
      <c r="M10" s="16">
        <f t="shared" ref="M10:M14" si="2">K10+J10+I10</f>
        <v>1820.0000000000009</v>
      </c>
    </row>
    <row r="11" spans="1:13">
      <c r="A11" s="9">
        <v>45604</v>
      </c>
      <c r="B11" s="10" t="s">
        <v>255</v>
      </c>
      <c r="C11" s="10" t="s">
        <v>14</v>
      </c>
      <c r="D11" s="11">
        <v>50</v>
      </c>
      <c r="E11" s="11">
        <v>310</v>
      </c>
      <c r="F11" s="11">
        <v>319</v>
      </c>
      <c r="G11" s="11">
        <v>0</v>
      </c>
      <c r="H11" s="11"/>
      <c r="I11" s="12">
        <f t="shared" si="0"/>
        <v>450</v>
      </c>
      <c r="J11" s="13">
        <v>0</v>
      </c>
      <c r="K11" s="14"/>
      <c r="L11" s="15">
        <f t="shared" si="1"/>
        <v>9</v>
      </c>
      <c r="M11" s="16">
        <f t="shared" si="2"/>
        <v>450</v>
      </c>
    </row>
    <row r="12" spans="1:13">
      <c r="A12" s="9">
        <v>45604</v>
      </c>
      <c r="B12" s="10" t="s">
        <v>250</v>
      </c>
      <c r="C12" s="10" t="s">
        <v>14</v>
      </c>
      <c r="D12" s="11">
        <v>25</v>
      </c>
      <c r="E12" s="11">
        <v>180</v>
      </c>
      <c r="F12" s="11">
        <v>195</v>
      </c>
      <c r="G12" s="11">
        <v>229</v>
      </c>
      <c r="H12" s="11"/>
      <c r="I12" s="12">
        <f t="shared" si="0"/>
        <v>375</v>
      </c>
      <c r="J12" s="13">
        <f t="shared" ref="J12:J14" si="3">(G12-E12)*D12</f>
        <v>1225</v>
      </c>
      <c r="K12" s="14"/>
      <c r="L12" s="15">
        <f t="shared" ref="L12:L14" si="4">(G12-E12)</f>
        <v>49</v>
      </c>
      <c r="M12" s="16">
        <f t="shared" si="2"/>
        <v>1600</v>
      </c>
    </row>
    <row r="13" spans="1:13">
      <c r="A13" s="9">
        <v>45604</v>
      </c>
      <c r="B13" s="10" t="s">
        <v>254</v>
      </c>
      <c r="C13" s="10" t="s">
        <v>14</v>
      </c>
      <c r="D13" s="11">
        <v>15</v>
      </c>
      <c r="E13" s="11">
        <v>420</v>
      </c>
      <c r="F13" s="11">
        <v>460</v>
      </c>
      <c r="G13" s="11">
        <v>490</v>
      </c>
      <c r="H13" s="11"/>
      <c r="I13" s="12">
        <f t="shared" si="0"/>
        <v>600</v>
      </c>
      <c r="J13" s="13">
        <f t="shared" si="3"/>
        <v>1050</v>
      </c>
      <c r="K13" s="14"/>
      <c r="L13" s="15">
        <f t="shared" si="4"/>
        <v>70</v>
      </c>
      <c r="M13" s="16">
        <f t="shared" si="2"/>
        <v>1650</v>
      </c>
    </row>
    <row r="14" spans="1:13">
      <c r="A14" s="9">
        <v>45604</v>
      </c>
      <c r="B14" s="10" t="s">
        <v>253</v>
      </c>
      <c r="C14" s="10" t="s">
        <v>14</v>
      </c>
      <c r="D14" s="11">
        <v>400</v>
      </c>
      <c r="E14" s="11">
        <v>46</v>
      </c>
      <c r="F14" s="11">
        <v>48</v>
      </c>
      <c r="G14" s="11">
        <v>50</v>
      </c>
      <c r="H14" s="11"/>
      <c r="I14" s="12">
        <f t="shared" si="0"/>
        <v>800</v>
      </c>
      <c r="J14" s="13">
        <f t="shared" si="3"/>
        <v>1600</v>
      </c>
      <c r="K14" s="14"/>
      <c r="L14" s="15">
        <f t="shared" si="4"/>
        <v>4</v>
      </c>
      <c r="M14" s="16">
        <f t="shared" si="2"/>
        <v>2400</v>
      </c>
    </row>
    <row r="15" spans="1:13">
      <c r="A15" s="9">
        <v>45604</v>
      </c>
      <c r="B15" s="10" t="s">
        <v>252</v>
      </c>
      <c r="C15" s="10" t="s">
        <v>14</v>
      </c>
      <c r="D15" s="11">
        <v>75</v>
      </c>
      <c r="E15" s="11">
        <v>230</v>
      </c>
      <c r="F15" s="11">
        <v>199</v>
      </c>
      <c r="G15" s="11">
        <v>0</v>
      </c>
      <c r="H15" s="11"/>
      <c r="I15" s="12">
        <f t="shared" ref="I15:I20" si="5">(F15-E15)*D15</f>
        <v>-2325</v>
      </c>
      <c r="J15" s="13">
        <v>0</v>
      </c>
      <c r="K15" s="14"/>
      <c r="L15" s="15">
        <f t="shared" ref="L15:L17" si="6">(F15-E15)</f>
        <v>-31</v>
      </c>
      <c r="M15" s="16">
        <f t="shared" ref="M15:M20" si="7">K15+J15+I15</f>
        <v>-2325</v>
      </c>
    </row>
    <row r="16" spans="1:13">
      <c r="A16" s="9">
        <v>45604</v>
      </c>
      <c r="B16" s="10" t="s">
        <v>251</v>
      </c>
      <c r="C16" s="10" t="s">
        <v>14</v>
      </c>
      <c r="D16" s="11">
        <v>100</v>
      </c>
      <c r="E16" s="11">
        <v>140</v>
      </c>
      <c r="F16" s="11">
        <v>170</v>
      </c>
      <c r="G16" s="11">
        <v>0</v>
      </c>
      <c r="H16" s="11"/>
      <c r="I16" s="12">
        <f t="shared" si="5"/>
        <v>3000</v>
      </c>
      <c r="J16" s="13">
        <v>0</v>
      </c>
      <c r="K16" s="14"/>
      <c r="L16" s="15">
        <f t="shared" si="6"/>
        <v>30</v>
      </c>
      <c r="M16" s="16">
        <f t="shared" si="7"/>
        <v>3000</v>
      </c>
    </row>
    <row r="17" spans="1:13">
      <c r="A17" s="9">
        <v>45604</v>
      </c>
      <c r="B17" s="10" t="s">
        <v>250</v>
      </c>
      <c r="C17" s="10" t="s">
        <v>14</v>
      </c>
      <c r="D17" s="11">
        <v>25</v>
      </c>
      <c r="E17" s="11">
        <v>190</v>
      </c>
      <c r="F17" s="11">
        <v>210</v>
      </c>
      <c r="G17" s="11">
        <v>0</v>
      </c>
      <c r="H17" s="11"/>
      <c r="I17" s="12">
        <f t="shared" si="5"/>
        <v>500</v>
      </c>
      <c r="J17" s="13">
        <v>0</v>
      </c>
      <c r="K17" s="14"/>
      <c r="L17" s="15">
        <f t="shared" si="6"/>
        <v>20</v>
      </c>
      <c r="M17" s="16">
        <f t="shared" si="7"/>
        <v>500</v>
      </c>
    </row>
    <row r="18" spans="1:13">
      <c r="A18" s="9">
        <v>45604</v>
      </c>
      <c r="B18" s="10" t="s">
        <v>249</v>
      </c>
      <c r="C18" s="10" t="s">
        <v>14</v>
      </c>
      <c r="D18" s="11">
        <v>15</v>
      </c>
      <c r="E18" s="11">
        <v>480</v>
      </c>
      <c r="F18" s="11">
        <v>519</v>
      </c>
      <c r="G18" s="11">
        <v>539</v>
      </c>
      <c r="H18" s="11"/>
      <c r="I18" s="12">
        <f t="shared" si="5"/>
        <v>585</v>
      </c>
      <c r="J18" s="13">
        <f t="shared" ref="J18:J20" si="8">(G18-E18)*D18</f>
        <v>885</v>
      </c>
      <c r="K18" s="14"/>
      <c r="L18" s="15">
        <f t="shared" ref="L18:L20" si="9">(G18-E18)</f>
        <v>59</v>
      </c>
      <c r="M18" s="16">
        <f t="shared" si="7"/>
        <v>1470</v>
      </c>
    </row>
    <row r="19" spans="1:13">
      <c r="A19" s="9">
        <v>45604</v>
      </c>
      <c r="B19" s="10" t="s">
        <v>248</v>
      </c>
      <c r="C19" s="10" t="s">
        <v>14</v>
      </c>
      <c r="D19" s="11">
        <v>750</v>
      </c>
      <c r="E19" s="11">
        <v>27.5</v>
      </c>
      <c r="F19" s="11">
        <v>28.8</v>
      </c>
      <c r="G19" s="11">
        <v>29.8</v>
      </c>
      <c r="H19" s="11"/>
      <c r="I19" s="12">
        <f t="shared" si="5"/>
        <v>975.00000000000057</v>
      </c>
      <c r="J19" s="13">
        <f t="shared" si="8"/>
        <v>1725.0000000000005</v>
      </c>
      <c r="K19" s="14"/>
      <c r="L19" s="15">
        <f t="shared" si="9"/>
        <v>2.3000000000000007</v>
      </c>
      <c r="M19" s="16">
        <f t="shared" si="7"/>
        <v>2700.0000000000009</v>
      </c>
    </row>
    <row r="20" spans="1:13">
      <c r="A20" s="9">
        <v>45604</v>
      </c>
      <c r="B20" s="10" t="s">
        <v>247</v>
      </c>
      <c r="C20" s="10" t="s">
        <v>14</v>
      </c>
      <c r="D20" s="11">
        <v>15</v>
      </c>
      <c r="E20" s="11">
        <v>460</v>
      </c>
      <c r="F20" s="11">
        <v>500</v>
      </c>
      <c r="G20" s="11">
        <v>520</v>
      </c>
      <c r="H20" s="11"/>
      <c r="I20" s="12">
        <f t="shared" si="5"/>
        <v>600</v>
      </c>
      <c r="J20" s="13">
        <f t="shared" si="8"/>
        <v>900</v>
      </c>
      <c r="K20" s="14"/>
      <c r="L20" s="15">
        <f t="shared" si="9"/>
        <v>60</v>
      </c>
      <c r="M20" s="16">
        <f t="shared" si="7"/>
        <v>1500</v>
      </c>
    </row>
    <row r="21" spans="1:13">
      <c r="A21" s="9">
        <v>45602</v>
      </c>
      <c r="B21" s="10" t="s">
        <v>246</v>
      </c>
      <c r="C21" s="10" t="s">
        <v>14</v>
      </c>
      <c r="D21" s="11">
        <v>15</v>
      </c>
      <c r="E21" s="11">
        <v>135</v>
      </c>
      <c r="F21" s="11">
        <v>150</v>
      </c>
      <c r="G21" s="11">
        <v>0</v>
      </c>
      <c r="H21" s="11"/>
      <c r="I21" s="12">
        <f t="shared" ref="I21:I27" si="10">(F21-E21)*D21</f>
        <v>225</v>
      </c>
      <c r="J21" s="13">
        <v>0</v>
      </c>
      <c r="K21" s="14"/>
      <c r="L21" s="15">
        <f t="shared" ref="L21:L23" si="11">(F21-E21)</f>
        <v>15</v>
      </c>
      <c r="M21" s="16">
        <f t="shared" ref="M21:M27" si="12">K21+J21+I21</f>
        <v>225</v>
      </c>
    </row>
    <row r="22" spans="1:13">
      <c r="A22" s="9">
        <v>45602</v>
      </c>
      <c r="B22" s="10" t="s">
        <v>245</v>
      </c>
      <c r="C22" s="10" t="s">
        <v>14</v>
      </c>
      <c r="D22" s="11">
        <v>25</v>
      </c>
      <c r="E22" s="11">
        <v>220</v>
      </c>
      <c r="F22" s="11">
        <v>180</v>
      </c>
      <c r="G22" s="11">
        <v>0</v>
      </c>
      <c r="H22" s="11"/>
      <c r="I22" s="12">
        <f t="shared" si="10"/>
        <v>-1000</v>
      </c>
      <c r="J22" s="13">
        <v>0</v>
      </c>
      <c r="K22" s="14"/>
      <c r="L22" s="15">
        <f t="shared" si="11"/>
        <v>-40</v>
      </c>
      <c r="M22" s="16">
        <f t="shared" si="12"/>
        <v>-1000</v>
      </c>
    </row>
    <row r="23" spans="1:13">
      <c r="A23" s="9">
        <v>45602</v>
      </c>
      <c r="B23" s="10" t="s">
        <v>244</v>
      </c>
      <c r="C23" s="10" t="s">
        <v>14</v>
      </c>
      <c r="D23" s="11">
        <v>500</v>
      </c>
      <c r="E23" s="11">
        <v>38</v>
      </c>
      <c r="F23" s="11">
        <v>42</v>
      </c>
      <c r="G23" s="11">
        <v>0</v>
      </c>
      <c r="H23" s="11"/>
      <c r="I23" s="12">
        <f t="shared" si="10"/>
        <v>2000</v>
      </c>
      <c r="J23" s="13">
        <v>0</v>
      </c>
      <c r="K23" s="14"/>
      <c r="L23" s="15">
        <f t="shared" si="11"/>
        <v>4</v>
      </c>
      <c r="M23" s="16">
        <f t="shared" si="12"/>
        <v>2000</v>
      </c>
    </row>
    <row r="24" spans="1:13">
      <c r="A24" s="9">
        <v>45602</v>
      </c>
      <c r="B24" s="10" t="s">
        <v>243</v>
      </c>
      <c r="C24" s="10" t="s">
        <v>14</v>
      </c>
      <c r="D24" s="11">
        <v>400</v>
      </c>
      <c r="E24" s="11">
        <v>50</v>
      </c>
      <c r="F24" s="11">
        <v>56</v>
      </c>
      <c r="G24" s="11">
        <v>59</v>
      </c>
      <c r="H24" s="11"/>
      <c r="I24" s="12">
        <f t="shared" si="10"/>
        <v>2400</v>
      </c>
      <c r="J24" s="13">
        <f t="shared" ref="J24:J27" si="13">(G24-E24)*D24</f>
        <v>3600</v>
      </c>
      <c r="K24" s="14"/>
      <c r="L24" s="15">
        <f t="shared" ref="L24:L27" si="14">(G24-E24)</f>
        <v>9</v>
      </c>
      <c r="M24" s="16">
        <f t="shared" si="12"/>
        <v>6000</v>
      </c>
    </row>
    <row r="25" spans="1:13">
      <c r="A25" s="9">
        <v>45602</v>
      </c>
      <c r="B25" s="10" t="s">
        <v>242</v>
      </c>
      <c r="C25" s="10" t="s">
        <v>14</v>
      </c>
      <c r="D25" s="11">
        <v>400</v>
      </c>
      <c r="E25" s="11">
        <v>44</v>
      </c>
      <c r="F25" s="11">
        <v>50</v>
      </c>
      <c r="G25" s="11">
        <v>58</v>
      </c>
      <c r="H25" s="11"/>
      <c r="I25" s="12">
        <f t="shared" si="10"/>
        <v>2400</v>
      </c>
      <c r="J25" s="13">
        <f t="shared" si="13"/>
        <v>5600</v>
      </c>
      <c r="K25" s="14"/>
      <c r="L25" s="15">
        <f t="shared" si="14"/>
        <v>14</v>
      </c>
      <c r="M25" s="16">
        <f t="shared" si="12"/>
        <v>8000</v>
      </c>
    </row>
    <row r="26" spans="1:13">
      <c r="A26" s="9">
        <v>45601</v>
      </c>
      <c r="B26" s="10" t="s">
        <v>241</v>
      </c>
      <c r="C26" s="10" t="s">
        <v>14</v>
      </c>
      <c r="D26" s="11">
        <v>175</v>
      </c>
      <c r="E26" s="11">
        <v>100</v>
      </c>
      <c r="F26" s="11">
        <v>125</v>
      </c>
      <c r="G26" s="11">
        <v>150</v>
      </c>
      <c r="H26" s="11"/>
      <c r="I26" s="12">
        <f t="shared" si="10"/>
        <v>4375</v>
      </c>
      <c r="J26" s="13">
        <f t="shared" si="13"/>
        <v>8750</v>
      </c>
      <c r="K26" s="14"/>
      <c r="L26" s="15">
        <f t="shared" si="14"/>
        <v>50</v>
      </c>
      <c r="M26" s="16">
        <f t="shared" si="12"/>
        <v>13125</v>
      </c>
    </row>
    <row r="27" spans="1:13">
      <c r="A27" s="9">
        <v>45601</v>
      </c>
      <c r="B27" s="10" t="s">
        <v>240</v>
      </c>
      <c r="C27" s="10" t="s">
        <v>14</v>
      </c>
      <c r="D27" s="11">
        <v>75</v>
      </c>
      <c r="E27" s="11">
        <v>340</v>
      </c>
      <c r="F27" s="11">
        <v>345</v>
      </c>
      <c r="G27" s="11">
        <v>359</v>
      </c>
      <c r="H27" s="11"/>
      <c r="I27" s="12">
        <f t="shared" si="10"/>
        <v>375</v>
      </c>
      <c r="J27" s="13">
        <f t="shared" si="13"/>
        <v>1425</v>
      </c>
      <c r="K27" s="14"/>
      <c r="L27" s="15">
        <f t="shared" si="14"/>
        <v>19</v>
      </c>
      <c r="M27" s="16">
        <f t="shared" si="12"/>
        <v>1800</v>
      </c>
    </row>
    <row r="28" spans="1:13">
      <c r="A28" s="9">
        <v>45601</v>
      </c>
      <c r="B28" s="10" t="s">
        <v>239</v>
      </c>
      <c r="C28" s="10" t="s">
        <v>14</v>
      </c>
      <c r="D28" s="11">
        <v>25</v>
      </c>
      <c r="E28" s="11">
        <v>180</v>
      </c>
      <c r="F28" s="11">
        <v>139</v>
      </c>
      <c r="G28" s="11">
        <v>0</v>
      </c>
      <c r="H28" s="11"/>
      <c r="I28" s="12">
        <f t="shared" ref="I28:I31" si="15">(F28-E28)*D28</f>
        <v>-1025</v>
      </c>
      <c r="J28" s="13">
        <v>0</v>
      </c>
      <c r="K28" s="14"/>
      <c r="L28" s="15">
        <f t="shared" ref="L28:L30" si="16">(F28-E28)</f>
        <v>-41</v>
      </c>
      <c r="M28" s="16">
        <f t="shared" ref="M28:M31" si="17">K28+J28+I28</f>
        <v>-1025</v>
      </c>
    </row>
    <row r="29" spans="1:13">
      <c r="A29" s="9">
        <v>45601</v>
      </c>
      <c r="B29" s="10" t="s">
        <v>238</v>
      </c>
      <c r="C29" s="10" t="s">
        <v>14</v>
      </c>
      <c r="D29" s="11">
        <v>500</v>
      </c>
      <c r="E29" s="11">
        <v>37</v>
      </c>
      <c r="F29" s="11">
        <v>41</v>
      </c>
      <c r="G29" s="11">
        <v>0</v>
      </c>
      <c r="H29" s="11"/>
      <c r="I29" s="12">
        <f t="shared" si="15"/>
        <v>2000</v>
      </c>
      <c r="J29" s="13">
        <v>0</v>
      </c>
      <c r="K29" s="14"/>
      <c r="L29" s="15">
        <f t="shared" si="16"/>
        <v>4</v>
      </c>
      <c r="M29" s="16">
        <f t="shared" si="17"/>
        <v>2000</v>
      </c>
    </row>
    <row r="30" spans="1:13">
      <c r="A30" s="9">
        <v>45601</v>
      </c>
      <c r="B30" s="10" t="s">
        <v>237</v>
      </c>
      <c r="C30" s="10" t="s">
        <v>14</v>
      </c>
      <c r="D30" s="11">
        <v>1600</v>
      </c>
      <c r="E30" s="11">
        <v>10</v>
      </c>
      <c r="F30" s="11">
        <v>11.6</v>
      </c>
      <c r="G30" s="11">
        <v>0</v>
      </c>
      <c r="H30" s="11"/>
      <c r="I30" s="12">
        <f t="shared" si="15"/>
        <v>2559.9999999999995</v>
      </c>
      <c r="J30" s="13">
        <v>0</v>
      </c>
      <c r="K30" s="14"/>
      <c r="L30" s="15">
        <f t="shared" si="16"/>
        <v>1.5999999999999996</v>
      </c>
      <c r="M30" s="16">
        <f t="shared" si="17"/>
        <v>2559.9999999999995</v>
      </c>
    </row>
    <row r="31" spans="1:13">
      <c r="A31" s="9">
        <v>45600</v>
      </c>
      <c r="B31" s="10" t="s">
        <v>236</v>
      </c>
      <c r="C31" s="10" t="s">
        <v>14</v>
      </c>
      <c r="D31" s="11">
        <v>15</v>
      </c>
      <c r="E31" s="11">
        <v>490</v>
      </c>
      <c r="F31" s="11">
        <v>540</v>
      </c>
      <c r="G31" s="11">
        <v>580</v>
      </c>
      <c r="H31" s="11"/>
      <c r="I31" s="12">
        <f t="shared" si="15"/>
        <v>750</v>
      </c>
      <c r="J31" s="13">
        <f t="shared" ref="J31" si="18">(G31-E31)*D31</f>
        <v>1350</v>
      </c>
      <c r="K31" s="14"/>
      <c r="L31" s="15">
        <f t="shared" ref="L31" si="19">(G31-E31)</f>
        <v>90</v>
      </c>
      <c r="M31" s="16">
        <f t="shared" si="17"/>
        <v>2100</v>
      </c>
    </row>
    <row r="32" spans="1:13">
      <c r="A32" s="9">
        <v>45600</v>
      </c>
      <c r="B32" s="10" t="s">
        <v>235</v>
      </c>
      <c r="C32" s="10" t="s">
        <v>14</v>
      </c>
      <c r="D32" s="11">
        <v>1100</v>
      </c>
      <c r="E32" s="11">
        <v>18.399999999999999</v>
      </c>
      <c r="F32" s="11">
        <v>18.899999999999999</v>
      </c>
      <c r="G32" s="11">
        <v>0</v>
      </c>
      <c r="H32" s="11"/>
      <c r="I32" s="12">
        <f t="shared" ref="I32:I34" si="20">(F32-E32)*D32</f>
        <v>550</v>
      </c>
      <c r="J32" s="13">
        <v>0</v>
      </c>
      <c r="K32" s="14"/>
      <c r="L32" s="15">
        <f t="shared" ref="L32" si="21">(F32-E32)</f>
        <v>0.5</v>
      </c>
      <c r="M32" s="16">
        <f t="shared" ref="M32:M34" si="22">K32+J32+I32</f>
        <v>550</v>
      </c>
    </row>
    <row r="33" spans="1:13">
      <c r="A33" s="9">
        <v>45600</v>
      </c>
      <c r="B33" s="10" t="s">
        <v>234</v>
      </c>
      <c r="C33" s="10" t="s">
        <v>14</v>
      </c>
      <c r="D33" s="11">
        <v>2925</v>
      </c>
      <c r="E33" s="11">
        <v>8</v>
      </c>
      <c r="F33" s="11">
        <v>8.8000000000000007</v>
      </c>
      <c r="G33" s="11">
        <v>9.1999999999999993</v>
      </c>
      <c r="H33" s="11"/>
      <c r="I33" s="12">
        <f t="shared" si="20"/>
        <v>2340.0000000000023</v>
      </c>
      <c r="J33" s="13">
        <f t="shared" ref="J33:J34" si="23">(G33-E33)*D33</f>
        <v>3509.9999999999977</v>
      </c>
      <c r="K33" s="14"/>
      <c r="L33" s="15">
        <f t="shared" ref="L33:L34" si="24">(G33-E33)</f>
        <v>1.1999999999999993</v>
      </c>
      <c r="M33" s="16">
        <f t="shared" si="22"/>
        <v>5850</v>
      </c>
    </row>
    <row r="34" spans="1:13">
      <c r="A34" s="9">
        <v>45600</v>
      </c>
      <c r="B34" s="10" t="s">
        <v>233</v>
      </c>
      <c r="C34" s="10" t="s">
        <v>14</v>
      </c>
      <c r="D34" s="11">
        <v>25</v>
      </c>
      <c r="E34" s="11">
        <v>214</v>
      </c>
      <c r="F34" s="11">
        <v>249</v>
      </c>
      <c r="G34" s="11">
        <v>269</v>
      </c>
      <c r="H34" s="11"/>
      <c r="I34" s="12">
        <f t="shared" si="20"/>
        <v>875</v>
      </c>
      <c r="J34" s="13">
        <f t="shared" si="23"/>
        <v>1375</v>
      </c>
      <c r="K34" s="14"/>
      <c r="L34" s="15">
        <f t="shared" si="24"/>
        <v>55</v>
      </c>
      <c r="M34" s="16">
        <f t="shared" si="22"/>
        <v>2250</v>
      </c>
    </row>
    <row r="35" spans="1:13" ht="21">
      <c r="A35" s="26" t="s">
        <v>232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17">
        <f>SUM(M9:M34)</f>
        <v>59200</v>
      </c>
    </row>
    <row r="36" spans="1:13">
      <c r="A36" s="9">
        <v>45595</v>
      </c>
      <c r="B36" s="10" t="s">
        <v>206</v>
      </c>
      <c r="C36" s="10" t="s">
        <v>14</v>
      </c>
      <c r="D36" s="11">
        <v>15</v>
      </c>
      <c r="E36" s="11">
        <v>150</v>
      </c>
      <c r="F36" s="11">
        <v>99</v>
      </c>
      <c r="G36" s="11">
        <v>0</v>
      </c>
      <c r="H36" s="11"/>
      <c r="I36" s="12">
        <f t="shared" ref="I36:I41" si="25">(F36-E36)*D36</f>
        <v>-765</v>
      </c>
      <c r="J36" s="13">
        <v>0</v>
      </c>
      <c r="K36" s="14"/>
      <c r="L36" s="15">
        <f t="shared" ref="L36:L39" si="26">(F36-E36)</f>
        <v>-51</v>
      </c>
      <c r="M36" s="16">
        <f t="shared" ref="M36:M41" si="27">K36+J36+I36</f>
        <v>-765</v>
      </c>
    </row>
    <row r="37" spans="1:13">
      <c r="A37" s="9">
        <v>45595</v>
      </c>
      <c r="B37" s="10" t="s">
        <v>231</v>
      </c>
      <c r="C37" s="10" t="s">
        <v>14</v>
      </c>
      <c r="D37" s="11">
        <v>25</v>
      </c>
      <c r="E37" s="11">
        <v>185</v>
      </c>
      <c r="F37" s="11">
        <v>222</v>
      </c>
      <c r="G37" s="11">
        <v>0</v>
      </c>
      <c r="H37" s="11"/>
      <c r="I37" s="12">
        <f t="shared" si="25"/>
        <v>925</v>
      </c>
      <c r="J37" s="13">
        <v>0</v>
      </c>
      <c r="K37" s="14"/>
      <c r="L37" s="15">
        <f t="shared" si="26"/>
        <v>37</v>
      </c>
      <c r="M37" s="16">
        <f t="shared" si="27"/>
        <v>925</v>
      </c>
    </row>
    <row r="38" spans="1:13">
      <c r="A38" s="9">
        <v>45595</v>
      </c>
      <c r="B38" s="10" t="s">
        <v>230</v>
      </c>
      <c r="C38" s="10" t="s">
        <v>14</v>
      </c>
      <c r="D38" s="11">
        <v>15</v>
      </c>
      <c r="E38" s="11">
        <v>220</v>
      </c>
      <c r="F38" s="11">
        <v>240</v>
      </c>
      <c r="G38" s="11">
        <v>0</v>
      </c>
      <c r="H38" s="11"/>
      <c r="I38" s="12">
        <f t="shared" si="25"/>
        <v>300</v>
      </c>
      <c r="J38" s="13">
        <v>0</v>
      </c>
      <c r="K38" s="14"/>
      <c r="L38" s="15">
        <f t="shared" si="26"/>
        <v>20</v>
      </c>
      <c r="M38" s="16">
        <f t="shared" si="27"/>
        <v>300</v>
      </c>
    </row>
    <row r="39" spans="1:13">
      <c r="A39" s="9">
        <v>45594</v>
      </c>
      <c r="B39" s="10" t="s">
        <v>229</v>
      </c>
      <c r="C39" s="10" t="s">
        <v>14</v>
      </c>
      <c r="D39" s="11">
        <v>1925</v>
      </c>
      <c r="E39" s="11">
        <v>5.8</v>
      </c>
      <c r="F39" s="11">
        <v>6.8</v>
      </c>
      <c r="G39" s="11">
        <v>0</v>
      </c>
      <c r="H39" s="11"/>
      <c r="I39" s="12">
        <f t="shared" si="25"/>
        <v>1925</v>
      </c>
      <c r="J39" s="13">
        <v>0</v>
      </c>
      <c r="K39" s="14"/>
      <c r="L39" s="15">
        <f t="shared" si="26"/>
        <v>1</v>
      </c>
      <c r="M39" s="16">
        <f t="shared" si="27"/>
        <v>1925</v>
      </c>
    </row>
    <row r="40" spans="1:13">
      <c r="A40" s="9">
        <v>45594</v>
      </c>
      <c r="B40" s="10" t="s">
        <v>228</v>
      </c>
      <c r="C40" s="10" t="s">
        <v>14</v>
      </c>
      <c r="D40" s="11">
        <v>300</v>
      </c>
      <c r="E40" s="11">
        <v>50</v>
      </c>
      <c r="F40" s="11">
        <v>54</v>
      </c>
      <c r="G40" s="11">
        <v>56</v>
      </c>
      <c r="H40" s="11"/>
      <c r="I40" s="12">
        <f t="shared" si="25"/>
        <v>1200</v>
      </c>
      <c r="J40" s="13">
        <f t="shared" ref="J40:J41" si="28">(G40-E40)*D40</f>
        <v>1800</v>
      </c>
      <c r="K40" s="14"/>
      <c r="L40" s="15">
        <f t="shared" ref="L40:L41" si="29">(G40-E40)</f>
        <v>6</v>
      </c>
      <c r="M40" s="16">
        <f t="shared" si="27"/>
        <v>3000</v>
      </c>
    </row>
    <row r="41" spans="1:13">
      <c r="A41" s="9">
        <v>45594</v>
      </c>
      <c r="B41" s="10" t="s">
        <v>227</v>
      </c>
      <c r="C41" s="10" t="s">
        <v>14</v>
      </c>
      <c r="D41" s="11">
        <v>25</v>
      </c>
      <c r="E41" s="11">
        <v>125</v>
      </c>
      <c r="F41" s="11">
        <v>140</v>
      </c>
      <c r="G41" s="11">
        <v>165</v>
      </c>
      <c r="H41" s="11"/>
      <c r="I41" s="12">
        <f t="shared" si="25"/>
        <v>375</v>
      </c>
      <c r="J41" s="13">
        <f t="shared" si="28"/>
        <v>1000</v>
      </c>
      <c r="K41" s="14"/>
      <c r="L41" s="15">
        <f t="shared" si="29"/>
        <v>40</v>
      </c>
      <c r="M41" s="16">
        <f t="shared" si="27"/>
        <v>1375</v>
      </c>
    </row>
    <row r="42" spans="1:13">
      <c r="A42" s="9">
        <v>45594</v>
      </c>
      <c r="B42" s="10" t="s">
        <v>226</v>
      </c>
      <c r="C42" s="10" t="s">
        <v>14</v>
      </c>
      <c r="D42" s="11">
        <v>625</v>
      </c>
      <c r="E42" s="11">
        <v>15.5</v>
      </c>
      <c r="F42" s="11">
        <v>17</v>
      </c>
      <c r="G42" s="11">
        <v>0</v>
      </c>
      <c r="H42" s="11"/>
      <c r="I42" s="12">
        <f t="shared" ref="I42:I44" si="30">(F42-E42)*D42</f>
        <v>937.5</v>
      </c>
      <c r="J42" s="13">
        <v>0</v>
      </c>
      <c r="K42" s="14"/>
      <c r="L42" s="15">
        <f t="shared" ref="L42:L44" si="31">(F42-E42)</f>
        <v>1.5</v>
      </c>
      <c r="M42" s="16">
        <f t="shared" ref="M42:M45" si="32">K42+J42+I42</f>
        <v>937.5</v>
      </c>
    </row>
    <row r="43" spans="1:13">
      <c r="A43" s="9">
        <v>45593</v>
      </c>
      <c r="B43" s="10" t="s">
        <v>225</v>
      </c>
      <c r="C43" s="10" t="s">
        <v>14</v>
      </c>
      <c r="D43" s="11">
        <v>50</v>
      </c>
      <c r="E43" s="11">
        <v>80</v>
      </c>
      <c r="F43" s="11">
        <v>98</v>
      </c>
      <c r="G43" s="11">
        <v>0</v>
      </c>
      <c r="H43" s="11"/>
      <c r="I43" s="12">
        <f t="shared" si="30"/>
        <v>900</v>
      </c>
      <c r="J43" s="13">
        <v>0</v>
      </c>
      <c r="K43" s="14"/>
      <c r="L43" s="15">
        <f t="shared" si="31"/>
        <v>18</v>
      </c>
      <c r="M43" s="16">
        <f t="shared" si="32"/>
        <v>900</v>
      </c>
    </row>
    <row r="44" spans="1:13">
      <c r="A44" s="9">
        <v>45593</v>
      </c>
      <c r="B44" s="10" t="s">
        <v>224</v>
      </c>
      <c r="C44" s="10" t="s">
        <v>14</v>
      </c>
      <c r="D44" s="11">
        <v>550</v>
      </c>
      <c r="E44" s="11">
        <v>52</v>
      </c>
      <c r="F44" s="11">
        <v>54</v>
      </c>
      <c r="G44" s="11">
        <v>0</v>
      </c>
      <c r="H44" s="11"/>
      <c r="I44" s="12">
        <f t="shared" si="30"/>
        <v>1100</v>
      </c>
      <c r="J44" s="13">
        <v>0</v>
      </c>
      <c r="K44" s="14"/>
      <c r="L44" s="15">
        <f t="shared" si="31"/>
        <v>2</v>
      </c>
      <c r="M44" s="16">
        <f t="shared" si="32"/>
        <v>1100</v>
      </c>
    </row>
    <row r="45" spans="1:13">
      <c r="A45" s="9">
        <v>45593</v>
      </c>
      <c r="B45" s="10" t="s">
        <v>223</v>
      </c>
      <c r="C45" s="10" t="s">
        <v>14</v>
      </c>
      <c r="D45" s="11">
        <v>15</v>
      </c>
      <c r="E45" s="11">
        <v>390</v>
      </c>
      <c r="F45" s="11">
        <v>440</v>
      </c>
      <c r="G45" s="11">
        <v>490</v>
      </c>
      <c r="H45" s="11"/>
      <c r="I45" s="12">
        <f>(F45-E45)*D45</f>
        <v>750</v>
      </c>
      <c r="J45" s="13">
        <f t="shared" ref="J45" si="33">(G45-E45)*D45</f>
        <v>1500</v>
      </c>
      <c r="K45" s="14"/>
      <c r="L45" s="15">
        <f t="shared" ref="L45" si="34">(G45-E45)</f>
        <v>100</v>
      </c>
      <c r="M45" s="16">
        <f t="shared" si="32"/>
        <v>2250</v>
      </c>
    </row>
    <row r="46" spans="1:13">
      <c r="A46" s="9">
        <v>45590</v>
      </c>
      <c r="B46" s="10" t="s">
        <v>222</v>
      </c>
      <c r="C46" s="10" t="s">
        <v>14</v>
      </c>
      <c r="D46" s="11">
        <v>1100</v>
      </c>
      <c r="E46" s="11">
        <v>10</v>
      </c>
      <c r="F46" s="11">
        <v>11</v>
      </c>
      <c r="G46" s="11">
        <v>0</v>
      </c>
      <c r="H46" s="11"/>
      <c r="I46" s="12">
        <f t="shared" ref="I46:I50" si="35">(F46-E46)*D46</f>
        <v>1100</v>
      </c>
      <c r="J46" s="13">
        <v>0</v>
      </c>
      <c r="K46" s="14"/>
      <c r="L46" s="15">
        <f t="shared" ref="L46:L48" si="36">(F46-E46)</f>
        <v>1</v>
      </c>
      <c r="M46" s="16">
        <f t="shared" ref="M46:M50" si="37">K46+J46+I46</f>
        <v>1100</v>
      </c>
    </row>
    <row r="47" spans="1:13">
      <c r="A47" s="9">
        <v>45590</v>
      </c>
      <c r="B47" s="10" t="s">
        <v>221</v>
      </c>
      <c r="C47" s="10" t="s">
        <v>14</v>
      </c>
      <c r="D47" s="11">
        <v>1050</v>
      </c>
      <c r="E47" s="11">
        <v>10.7</v>
      </c>
      <c r="F47" s="11">
        <v>11.9</v>
      </c>
      <c r="G47" s="11">
        <v>0</v>
      </c>
      <c r="H47" s="11"/>
      <c r="I47" s="12">
        <f t="shared" si="35"/>
        <v>1260.0000000000011</v>
      </c>
      <c r="J47" s="13">
        <v>0</v>
      </c>
      <c r="K47" s="14"/>
      <c r="L47" s="15">
        <f t="shared" si="36"/>
        <v>1.2000000000000011</v>
      </c>
      <c r="M47" s="16">
        <f t="shared" si="37"/>
        <v>1260.0000000000011</v>
      </c>
    </row>
    <row r="48" spans="1:13">
      <c r="A48" s="9">
        <v>45590</v>
      </c>
      <c r="B48" s="10" t="s">
        <v>220</v>
      </c>
      <c r="C48" s="10" t="s">
        <v>14</v>
      </c>
      <c r="D48" s="11">
        <v>625</v>
      </c>
      <c r="E48" s="11">
        <v>55</v>
      </c>
      <c r="F48" s="11">
        <v>63</v>
      </c>
      <c r="G48" s="11">
        <v>0</v>
      </c>
      <c r="H48" s="11"/>
      <c r="I48" s="12">
        <f t="shared" si="35"/>
        <v>5000</v>
      </c>
      <c r="J48" s="13">
        <v>0</v>
      </c>
      <c r="K48" s="14"/>
      <c r="L48" s="15">
        <f t="shared" si="36"/>
        <v>8</v>
      </c>
      <c r="M48" s="16">
        <f t="shared" si="37"/>
        <v>5000</v>
      </c>
    </row>
    <row r="49" spans="1:13">
      <c r="A49" s="9">
        <v>45590</v>
      </c>
      <c r="B49" s="10" t="s">
        <v>219</v>
      </c>
      <c r="C49" s="10" t="s">
        <v>14</v>
      </c>
      <c r="D49" s="11">
        <v>15</v>
      </c>
      <c r="E49" s="11">
        <v>500</v>
      </c>
      <c r="F49" s="11">
        <v>52</v>
      </c>
      <c r="G49" s="11">
        <v>569</v>
      </c>
      <c r="H49" s="11"/>
      <c r="I49" s="12">
        <f t="shared" si="35"/>
        <v>-6720</v>
      </c>
      <c r="J49" s="13">
        <f t="shared" ref="J49:J50" si="38">(G49-E49)*D49</f>
        <v>1035</v>
      </c>
      <c r="K49" s="14"/>
      <c r="L49" s="15">
        <f t="shared" ref="L49:L50" si="39">(G49-E49)</f>
        <v>69</v>
      </c>
      <c r="M49" s="16">
        <f t="shared" si="37"/>
        <v>-5685</v>
      </c>
    </row>
    <row r="50" spans="1:13">
      <c r="A50" s="9">
        <v>45590</v>
      </c>
      <c r="B50" s="10" t="s">
        <v>218</v>
      </c>
      <c r="C50" s="10" t="s">
        <v>14</v>
      </c>
      <c r="D50" s="11">
        <v>25</v>
      </c>
      <c r="E50" s="11">
        <v>189</v>
      </c>
      <c r="F50" s="11">
        <v>199</v>
      </c>
      <c r="G50" s="11">
        <v>229</v>
      </c>
      <c r="H50" s="11"/>
      <c r="I50" s="12">
        <f t="shared" si="35"/>
        <v>250</v>
      </c>
      <c r="J50" s="13">
        <f t="shared" si="38"/>
        <v>1000</v>
      </c>
      <c r="K50" s="14"/>
      <c r="L50" s="15">
        <f t="shared" si="39"/>
        <v>40</v>
      </c>
      <c r="M50" s="16">
        <f t="shared" si="37"/>
        <v>1250</v>
      </c>
    </row>
    <row r="51" spans="1:13">
      <c r="A51" s="9">
        <v>45590</v>
      </c>
      <c r="B51" s="10" t="s">
        <v>217</v>
      </c>
      <c r="C51" s="10" t="s">
        <v>14</v>
      </c>
      <c r="D51" s="11">
        <v>350</v>
      </c>
      <c r="E51" s="11">
        <v>20</v>
      </c>
      <c r="F51" s="11">
        <v>13</v>
      </c>
      <c r="G51" s="11">
        <v>0</v>
      </c>
      <c r="H51" s="11"/>
      <c r="I51" s="12">
        <f t="shared" ref="I51:I57" si="40">(F51-E51)*D51</f>
        <v>-2450</v>
      </c>
      <c r="J51" s="13">
        <v>0</v>
      </c>
      <c r="K51" s="14"/>
      <c r="L51" s="15">
        <f t="shared" ref="L51:L52" si="41">(F51-E51)</f>
        <v>-7</v>
      </c>
      <c r="M51" s="16">
        <f t="shared" ref="M51:M57" si="42">K51+J51+I51</f>
        <v>-2450</v>
      </c>
    </row>
    <row r="52" spans="1:13">
      <c r="A52" s="9">
        <v>45589</v>
      </c>
      <c r="B52" s="10" t="s">
        <v>216</v>
      </c>
      <c r="C52" s="10" t="s">
        <v>14</v>
      </c>
      <c r="D52" s="11">
        <v>25</v>
      </c>
      <c r="E52" s="11">
        <v>65</v>
      </c>
      <c r="F52" s="11">
        <v>85</v>
      </c>
      <c r="G52" s="11">
        <v>0</v>
      </c>
      <c r="H52" s="11"/>
      <c r="I52" s="12">
        <f t="shared" si="40"/>
        <v>500</v>
      </c>
      <c r="J52" s="13">
        <v>0</v>
      </c>
      <c r="K52" s="14"/>
      <c r="L52" s="15">
        <f t="shared" si="41"/>
        <v>20</v>
      </c>
      <c r="M52" s="16">
        <f t="shared" si="42"/>
        <v>500</v>
      </c>
    </row>
    <row r="53" spans="1:13">
      <c r="A53" s="9">
        <v>45589</v>
      </c>
      <c r="B53" s="10" t="s">
        <v>215</v>
      </c>
      <c r="C53" s="10" t="s">
        <v>14</v>
      </c>
      <c r="D53" s="11">
        <v>15</v>
      </c>
      <c r="E53" s="11">
        <v>415</v>
      </c>
      <c r="F53" s="11">
        <v>425</v>
      </c>
      <c r="G53" s="11">
        <v>435</v>
      </c>
      <c r="H53" s="11"/>
      <c r="I53" s="12">
        <f t="shared" si="40"/>
        <v>150</v>
      </c>
      <c r="J53" s="13">
        <f t="shared" ref="J53:J57" si="43">(G53-E53)*D53</f>
        <v>300</v>
      </c>
      <c r="K53" s="14"/>
      <c r="L53" s="15">
        <f t="shared" ref="L53:L57" si="44">(G53-E53)</f>
        <v>20</v>
      </c>
      <c r="M53" s="16">
        <f t="shared" si="42"/>
        <v>450</v>
      </c>
    </row>
    <row r="54" spans="1:13">
      <c r="A54" s="9">
        <v>45589</v>
      </c>
      <c r="B54" s="10" t="s">
        <v>214</v>
      </c>
      <c r="C54" s="10" t="s">
        <v>14</v>
      </c>
      <c r="D54" s="11">
        <v>175</v>
      </c>
      <c r="E54" s="11">
        <v>38</v>
      </c>
      <c r="F54" s="11">
        <v>43</v>
      </c>
      <c r="G54" s="11">
        <v>49</v>
      </c>
      <c r="H54" s="11"/>
      <c r="I54" s="12">
        <f t="shared" si="40"/>
        <v>875</v>
      </c>
      <c r="J54" s="13">
        <f t="shared" si="43"/>
        <v>1925</v>
      </c>
      <c r="K54" s="14"/>
      <c r="L54" s="15">
        <f t="shared" si="44"/>
        <v>11</v>
      </c>
      <c r="M54" s="16">
        <f t="shared" si="42"/>
        <v>2800</v>
      </c>
    </row>
    <row r="55" spans="1:13">
      <c r="A55" s="9">
        <v>45589</v>
      </c>
      <c r="B55" s="10" t="s">
        <v>213</v>
      </c>
      <c r="C55" s="10" t="s">
        <v>14</v>
      </c>
      <c r="D55" s="11">
        <v>1050</v>
      </c>
      <c r="E55" s="11">
        <v>12.5</v>
      </c>
      <c r="F55" s="11">
        <v>14</v>
      </c>
      <c r="G55" s="11">
        <v>15</v>
      </c>
      <c r="H55" s="11"/>
      <c r="I55" s="12">
        <f t="shared" si="40"/>
        <v>1575</v>
      </c>
      <c r="J55" s="13">
        <f t="shared" si="43"/>
        <v>2625</v>
      </c>
      <c r="K55" s="14"/>
      <c r="L55" s="15">
        <f t="shared" si="44"/>
        <v>2.5</v>
      </c>
      <c r="M55" s="16">
        <f t="shared" si="42"/>
        <v>4200</v>
      </c>
    </row>
    <row r="56" spans="1:13">
      <c r="A56" s="9">
        <v>45588</v>
      </c>
      <c r="B56" s="10" t="s">
        <v>212</v>
      </c>
      <c r="C56" s="10" t="s">
        <v>14</v>
      </c>
      <c r="D56" s="11">
        <v>50</v>
      </c>
      <c r="E56" s="11">
        <v>200</v>
      </c>
      <c r="F56" s="11">
        <v>209</v>
      </c>
      <c r="G56" s="11">
        <v>214</v>
      </c>
      <c r="H56" s="11"/>
      <c r="I56" s="12">
        <f t="shared" si="40"/>
        <v>450</v>
      </c>
      <c r="J56" s="13">
        <f t="shared" si="43"/>
        <v>700</v>
      </c>
      <c r="K56" s="14"/>
      <c r="L56" s="15">
        <f t="shared" si="44"/>
        <v>14</v>
      </c>
      <c r="M56" s="16">
        <f t="shared" si="42"/>
        <v>1150</v>
      </c>
    </row>
    <row r="57" spans="1:13">
      <c r="A57" s="9">
        <v>45588</v>
      </c>
      <c r="B57" s="10" t="s">
        <v>211</v>
      </c>
      <c r="C57" s="10" t="s">
        <v>14</v>
      </c>
      <c r="D57" s="11">
        <v>300</v>
      </c>
      <c r="E57" s="11">
        <v>78</v>
      </c>
      <c r="F57" s="11">
        <v>82</v>
      </c>
      <c r="G57" s="11">
        <v>86</v>
      </c>
      <c r="H57" s="11"/>
      <c r="I57" s="12">
        <f t="shared" si="40"/>
        <v>1200</v>
      </c>
      <c r="J57" s="13">
        <f t="shared" si="43"/>
        <v>2400</v>
      </c>
      <c r="K57" s="14"/>
      <c r="L57" s="15">
        <f t="shared" si="44"/>
        <v>8</v>
      </c>
      <c r="M57" s="16">
        <f t="shared" si="42"/>
        <v>3600</v>
      </c>
    </row>
    <row r="58" spans="1:13">
      <c r="A58" s="9">
        <v>45588</v>
      </c>
      <c r="B58" s="10" t="s">
        <v>210</v>
      </c>
      <c r="C58" s="10" t="s">
        <v>14</v>
      </c>
      <c r="D58" s="11">
        <v>15</v>
      </c>
      <c r="E58" s="11">
        <v>190</v>
      </c>
      <c r="F58" s="11">
        <v>149</v>
      </c>
      <c r="G58" s="11">
        <v>0</v>
      </c>
      <c r="H58" s="11"/>
      <c r="I58" s="12">
        <f t="shared" ref="I58:I64" si="45">(F58-E58)*D58</f>
        <v>-615</v>
      </c>
      <c r="J58" s="13">
        <v>0</v>
      </c>
      <c r="K58" s="14"/>
      <c r="L58" s="15">
        <f>(F58-E58)</f>
        <v>-41</v>
      </c>
      <c r="M58" s="16">
        <f t="shared" ref="M58:M59" si="46">K58+J58+I58</f>
        <v>-615</v>
      </c>
    </row>
    <row r="59" spans="1:13">
      <c r="A59" s="9">
        <v>45588</v>
      </c>
      <c r="B59" s="10" t="s">
        <v>209</v>
      </c>
      <c r="C59" s="10" t="s">
        <v>14</v>
      </c>
      <c r="D59" s="11">
        <v>75</v>
      </c>
      <c r="E59" s="11">
        <v>210</v>
      </c>
      <c r="F59" s="11">
        <v>260</v>
      </c>
      <c r="G59" s="11">
        <v>280</v>
      </c>
      <c r="H59" s="11"/>
      <c r="I59" s="12">
        <f t="shared" si="45"/>
        <v>3750</v>
      </c>
      <c r="J59" s="13">
        <f t="shared" ref="J59" si="47">(G59-E59)*D59</f>
        <v>5250</v>
      </c>
      <c r="K59" s="14"/>
      <c r="L59" s="15">
        <f t="shared" ref="L59" si="48">(G59-E59)</f>
        <v>70</v>
      </c>
      <c r="M59" s="16">
        <f t="shared" si="46"/>
        <v>9000</v>
      </c>
    </row>
    <row r="60" spans="1:13">
      <c r="A60" s="9">
        <v>45588</v>
      </c>
      <c r="B60" s="10" t="s">
        <v>208</v>
      </c>
      <c r="C60" s="10" t="s">
        <v>14</v>
      </c>
      <c r="D60" s="11">
        <v>2000</v>
      </c>
      <c r="E60" s="11">
        <v>7</v>
      </c>
      <c r="F60" s="11">
        <v>4</v>
      </c>
      <c r="G60" s="11">
        <v>0</v>
      </c>
      <c r="H60" s="11"/>
      <c r="I60" s="12">
        <f t="shared" si="45"/>
        <v>-6000</v>
      </c>
      <c r="J60" s="13">
        <v>0</v>
      </c>
      <c r="K60" s="14"/>
      <c r="L60" s="15">
        <f>(F60-E60)</f>
        <v>-3</v>
      </c>
      <c r="M60" s="16">
        <f t="shared" ref="M60:M61" si="49">K60+J60+I60</f>
        <v>-6000</v>
      </c>
    </row>
    <row r="61" spans="1:13">
      <c r="A61" s="9">
        <v>45587</v>
      </c>
      <c r="B61" s="10" t="s">
        <v>161</v>
      </c>
      <c r="C61" s="10" t="s">
        <v>14</v>
      </c>
      <c r="D61" s="11">
        <v>15</v>
      </c>
      <c r="E61" s="11">
        <v>280</v>
      </c>
      <c r="F61" s="11">
        <v>300</v>
      </c>
      <c r="G61" s="11">
        <v>320</v>
      </c>
      <c r="H61" s="11"/>
      <c r="I61" s="12">
        <f t="shared" si="45"/>
        <v>300</v>
      </c>
      <c r="J61" s="13">
        <f t="shared" ref="J61" si="50">(G61-E61)*D61</f>
        <v>600</v>
      </c>
      <c r="K61" s="14"/>
      <c r="L61" s="15">
        <f t="shared" ref="L61" si="51">(G61-E61)</f>
        <v>40</v>
      </c>
      <c r="M61" s="16">
        <f t="shared" si="49"/>
        <v>900</v>
      </c>
    </row>
    <row r="62" spans="1:13">
      <c r="A62" s="9">
        <v>45587</v>
      </c>
      <c r="B62" s="10" t="s">
        <v>207</v>
      </c>
      <c r="C62" s="10" t="s">
        <v>14</v>
      </c>
      <c r="D62" s="11">
        <v>25</v>
      </c>
      <c r="E62" s="11">
        <v>145</v>
      </c>
      <c r="F62" s="11">
        <v>159</v>
      </c>
      <c r="G62" s="11">
        <v>0</v>
      </c>
      <c r="H62" s="11"/>
      <c r="I62" s="12">
        <f t="shared" si="45"/>
        <v>350</v>
      </c>
      <c r="J62" s="13">
        <v>0</v>
      </c>
      <c r="K62" s="14"/>
      <c r="L62" s="15">
        <f>(F62-E62)</f>
        <v>14</v>
      </c>
      <c r="M62" s="16">
        <f t="shared" ref="M62:M63" si="52">K62+J62+I62</f>
        <v>350</v>
      </c>
    </row>
    <row r="63" spans="1:13">
      <c r="A63" s="9">
        <v>45587</v>
      </c>
      <c r="B63" s="10" t="s">
        <v>206</v>
      </c>
      <c r="C63" s="10" t="s">
        <v>14</v>
      </c>
      <c r="D63" s="11">
        <v>15</v>
      </c>
      <c r="E63" s="11">
        <v>315</v>
      </c>
      <c r="F63" s="11">
        <v>320</v>
      </c>
      <c r="G63" s="11">
        <v>370</v>
      </c>
      <c r="H63" s="11"/>
      <c r="I63" s="12">
        <f t="shared" si="45"/>
        <v>75</v>
      </c>
      <c r="J63" s="13">
        <f t="shared" ref="J63" si="53">(G63-E63)*D63</f>
        <v>825</v>
      </c>
      <c r="K63" s="14"/>
      <c r="L63" s="15">
        <f t="shared" ref="L63" si="54">(G63-E63)</f>
        <v>55</v>
      </c>
      <c r="M63" s="16">
        <f t="shared" si="52"/>
        <v>900</v>
      </c>
    </row>
    <row r="64" spans="1:13">
      <c r="A64" s="9">
        <v>45587</v>
      </c>
      <c r="B64" s="10" t="s">
        <v>205</v>
      </c>
      <c r="C64" s="10" t="s">
        <v>14</v>
      </c>
      <c r="D64" s="11">
        <v>1000</v>
      </c>
      <c r="E64" s="11">
        <v>16.5</v>
      </c>
      <c r="F64" s="11">
        <v>17.5</v>
      </c>
      <c r="G64" s="11">
        <v>0</v>
      </c>
      <c r="H64" s="11"/>
      <c r="I64" s="12">
        <f t="shared" si="45"/>
        <v>1000</v>
      </c>
      <c r="J64" s="13">
        <v>0</v>
      </c>
      <c r="K64" s="14"/>
      <c r="L64" s="15">
        <f>(F64-E64)</f>
        <v>1</v>
      </c>
      <c r="M64" s="16">
        <f t="shared" ref="M64:M66" si="55">K64+J64+I64</f>
        <v>1000</v>
      </c>
    </row>
    <row r="65" spans="1:13">
      <c r="A65" s="9">
        <v>45587</v>
      </c>
      <c r="B65" s="10" t="s">
        <v>204</v>
      </c>
      <c r="C65" s="10" t="s">
        <v>14</v>
      </c>
      <c r="D65" s="11">
        <v>150</v>
      </c>
      <c r="E65" s="11">
        <v>95</v>
      </c>
      <c r="F65" s="11">
        <v>98</v>
      </c>
      <c r="G65" s="11">
        <v>104</v>
      </c>
      <c r="H65" s="11"/>
      <c r="I65" s="12">
        <f t="shared" ref="I65:I66" si="56">(F65-E65)*D65</f>
        <v>450</v>
      </c>
      <c r="J65" s="13">
        <f t="shared" ref="J65:J66" si="57">(G65-E65)*D65</f>
        <v>1350</v>
      </c>
      <c r="K65" s="14"/>
      <c r="L65" s="15">
        <f t="shared" ref="L65:L66" si="58">(G65-E65)</f>
        <v>9</v>
      </c>
      <c r="M65" s="16">
        <f t="shared" si="55"/>
        <v>1800</v>
      </c>
    </row>
    <row r="66" spans="1:13">
      <c r="A66" s="9">
        <v>45587</v>
      </c>
      <c r="B66" s="10" t="s">
        <v>203</v>
      </c>
      <c r="C66" s="10" t="s">
        <v>14</v>
      </c>
      <c r="D66" s="11">
        <v>1300</v>
      </c>
      <c r="E66" s="11">
        <v>17</v>
      </c>
      <c r="F66" s="11">
        <v>18</v>
      </c>
      <c r="G66" s="11">
        <v>19</v>
      </c>
      <c r="H66" s="11"/>
      <c r="I66" s="12">
        <f t="shared" si="56"/>
        <v>1300</v>
      </c>
      <c r="J66" s="13">
        <f t="shared" si="57"/>
        <v>2600</v>
      </c>
      <c r="K66" s="14"/>
      <c r="L66" s="15">
        <f t="shared" si="58"/>
        <v>2</v>
      </c>
      <c r="M66" s="16">
        <f t="shared" si="55"/>
        <v>3900</v>
      </c>
    </row>
    <row r="67" spans="1:13">
      <c r="A67" s="9">
        <v>45586</v>
      </c>
      <c r="B67" s="10" t="s">
        <v>202</v>
      </c>
      <c r="C67" s="10" t="s">
        <v>14</v>
      </c>
      <c r="D67" s="11">
        <v>500</v>
      </c>
      <c r="E67" s="11">
        <v>40</v>
      </c>
      <c r="F67" s="11">
        <v>34</v>
      </c>
      <c r="G67" s="11">
        <v>0</v>
      </c>
      <c r="H67" s="11"/>
      <c r="I67" s="12">
        <f t="shared" ref="I67:I68" si="59">(F67-E67)*D67</f>
        <v>-3000</v>
      </c>
      <c r="J67" s="13">
        <v>0</v>
      </c>
      <c r="K67" s="14"/>
      <c r="L67" s="15">
        <f t="shared" ref="L67:L68" si="60">(F67-E67)</f>
        <v>-6</v>
      </c>
      <c r="M67" s="16">
        <f t="shared" ref="M67:M69" si="61">K67+J67+I67</f>
        <v>-3000</v>
      </c>
    </row>
    <row r="68" spans="1:13">
      <c r="A68" s="9">
        <v>45586</v>
      </c>
      <c r="B68" s="10" t="s">
        <v>201</v>
      </c>
      <c r="C68" s="10" t="s">
        <v>14</v>
      </c>
      <c r="D68" s="11">
        <v>25</v>
      </c>
      <c r="E68" s="11">
        <v>180</v>
      </c>
      <c r="F68" s="11">
        <v>199</v>
      </c>
      <c r="G68" s="11">
        <v>0</v>
      </c>
      <c r="H68" s="11"/>
      <c r="I68" s="12">
        <f t="shared" si="59"/>
        <v>475</v>
      </c>
      <c r="J68" s="13">
        <v>0</v>
      </c>
      <c r="K68" s="14"/>
      <c r="L68" s="15">
        <f t="shared" si="60"/>
        <v>19</v>
      </c>
      <c r="M68" s="16">
        <f t="shared" si="61"/>
        <v>475</v>
      </c>
    </row>
    <row r="69" spans="1:13">
      <c r="A69" s="9">
        <v>45586</v>
      </c>
      <c r="B69" s="10" t="s">
        <v>200</v>
      </c>
      <c r="C69" s="10" t="s">
        <v>14</v>
      </c>
      <c r="D69" s="11">
        <v>15</v>
      </c>
      <c r="E69" s="11">
        <v>350</v>
      </c>
      <c r="F69" s="11">
        <v>400</v>
      </c>
      <c r="G69" s="11">
        <v>420</v>
      </c>
      <c r="H69" s="11"/>
      <c r="I69" s="12">
        <f t="shared" ref="I69:I75" si="62">(F69-E69)*D69</f>
        <v>750</v>
      </c>
      <c r="J69" s="13">
        <f t="shared" ref="J69" si="63">(G69-E69)*D69</f>
        <v>1050</v>
      </c>
      <c r="K69" s="14"/>
      <c r="L69" s="15">
        <f t="shared" ref="L69" si="64">(G69-E69)</f>
        <v>70</v>
      </c>
      <c r="M69" s="16">
        <f t="shared" si="61"/>
        <v>1800</v>
      </c>
    </row>
    <row r="70" spans="1:13">
      <c r="A70" s="9">
        <v>45583</v>
      </c>
      <c r="B70" s="10" t="s">
        <v>199</v>
      </c>
      <c r="C70" s="10" t="s">
        <v>14</v>
      </c>
      <c r="D70" s="11">
        <v>1500</v>
      </c>
      <c r="E70" s="11">
        <v>11</v>
      </c>
      <c r="F70" s="11">
        <v>12.5</v>
      </c>
      <c r="G70" s="11">
        <v>0</v>
      </c>
      <c r="H70" s="11"/>
      <c r="I70" s="12">
        <f t="shared" si="62"/>
        <v>2250</v>
      </c>
      <c r="J70" s="13">
        <v>0</v>
      </c>
      <c r="K70" s="14"/>
      <c r="L70" s="15">
        <f>(F70-E70)</f>
        <v>1.5</v>
      </c>
      <c r="M70" s="16">
        <f t="shared" ref="M70" si="65">K70+J70+I70</f>
        <v>2250</v>
      </c>
    </row>
    <row r="71" spans="1:13">
      <c r="A71" s="9">
        <v>45583</v>
      </c>
      <c r="B71" s="10" t="s">
        <v>198</v>
      </c>
      <c r="C71" s="10" t="s">
        <v>14</v>
      </c>
      <c r="D71" s="11">
        <v>50</v>
      </c>
      <c r="E71" s="11">
        <v>90</v>
      </c>
      <c r="F71" s="11">
        <v>120</v>
      </c>
      <c r="G71" s="11">
        <v>0</v>
      </c>
      <c r="H71" s="11"/>
      <c r="I71" s="12">
        <f t="shared" si="62"/>
        <v>1500</v>
      </c>
      <c r="J71" s="13">
        <v>0</v>
      </c>
      <c r="K71" s="14"/>
      <c r="L71" s="15">
        <f>(F71-E71)</f>
        <v>30</v>
      </c>
      <c r="M71" s="16">
        <f t="shared" ref="M71" si="66">K71+J71+I71</f>
        <v>1500</v>
      </c>
    </row>
    <row r="72" spans="1:13">
      <c r="A72" s="9">
        <v>45582</v>
      </c>
      <c r="B72" s="10" t="s">
        <v>197</v>
      </c>
      <c r="C72" s="10" t="s">
        <v>14</v>
      </c>
      <c r="D72" s="11">
        <v>475</v>
      </c>
      <c r="E72" s="11">
        <v>35</v>
      </c>
      <c r="F72" s="11">
        <v>38.5</v>
      </c>
      <c r="G72" s="11">
        <v>39.700000000000003</v>
      </c>
      <c r="H72" s="11"/>
      <c r="I72" s="12">
        <f t="shared" si="62"/>
        <v>1662.5</v>
      </c>
      <c r="J72" s="13">
        <f t="shared" ref="J72" si="67">(G72-E72)*D72</f>
        <v>2232.5000000000014</v>
      </c>
      <c r="K72" s="14"/>
      <c r="L72" s="15">
        <f t="shared" ref="L72" si="68">(G72-E72)</f>
        <v>4.7000000000000028</v>
      </c>
      <c r="M72" s="16">
        <f t="shared" ref="M72" si="69">K72+J72+I72</f>
        <v>3895.0000000000014</v>
      </c>
    </row>
    <row r="73" spans="1:13">
      <c r="A73" s="9">
        <v>45582</v>
      </c>
      <c r="B73" s="10" t="s">
        <v>196</v>
      </c>
      <c r="C73" s="10" t="s">
        <v>14</v>
      </c>
      <c r="D73" s="11">
        <v>15</v>
      </c>
      <c r="E73" s="11">
        <v>420</v>
      </c>
      <c r="F73" s="11">
        <v>450</v>
      </c>
      <c r="G73" s="11">
        <v>0</v>
      </c>
      <c r="H73" s="11"/>
      <c r="I73" s="12">
        <f t="shared" si="62"/>
        <v>450</v>
      </c>
      <c r="J73" s="13">
        <v>0</v>
      </c>
      <c r="K73" s="14"/>
      <c r="L73" s="15">
        <f>(F73-E73)</f>
        <v>30</v>
      </c>
      <c r="M73" s="16">
        <f t="shared" ref="M73:M74" si="70">K73+J73+I73</f>
        <v>450</v>
      </c>
    </row>
    <row r="74" spans="1:13">
      <c r="A74" s="9">
        <v>45582</v>
      </c>
      <c r="B74" s="10" t="s">
        <v>161</v>
      </c>
      <c r="C74" s="10" t="s">
        <v>14</v>
      </c>
      <c r="D74" s="11">
        <v>15</v>
      </c>
      <c r="E74" s="10">
        <v>400</v>
      </c>
      <c r="F74" s="11">
        <v>420</v>
      </c>
      <c r="G74" s="11">
        <v>450</v>
      </c>
      <c r="H74" s="11"/>
      <c r="I74" s="12">
        <f t="shared" si="62"/>
        <v>300</v>
      </c>
      <c r="J74" s="13">
        <f t="shared" ref="J74" si="71">(G74-E74)*D74</f>
        <v>750</v>
      </c>
      <c r="K74" s="14"/>
      <c r="L74" s="15">
        <f t="shared" ref="L74" si="72">(G74-E74)</f>
        <v>50</v>
      </c>
      <c r="M74" s="16">
        <f t="shared" si="70"/>
        <v>1050</v>
      </c>
    </row>
    <row r="75" spans="1:13">
      <c r="A75" s="9">
        <v>45582</v>
      </c>
      <c r="B75" s="10" t="s">
        <v>195</v>
      </c>
      <c r="C75" s="10" t="s">
        <v>14</v>
      </c>
      <c r="D75" s="11">
        <v>825</v>
      </c>
      <c r="E75" s="11">
        <v>23.5</v>
      </c>
      <c r="F75" s="11">
        <v>25</v>
      </c>
      <c r="G75" s="11">
        <v>27</v>
      </c>
      <c r="H75" s="11"/>
      <c r="I75" s="12">
        <f t="shared" si="62"/>
        <v>1237.5</v>
      </c>
      <c r="J75" s="13">
        <f t="shared" ref="J75" si="73">(G75-E75)*D75</f>
        <v>2887.5</v>
      </c>
      <c r="K75" s="14"/>
      <c r="L75" s="15">
        <f t="shared" ref="L75" si="74">(G75-E75)</f>
        <v>3.5</v>
      </c>
      <c r="M75" s="16">
        <f t="shared" ref="M75" si="75">K75+J75+I75</f>
        <v>4125</v>
      </c>
    </row>
    <row r="76" spans="1:13">
      <c r="A76" s="9">
        <v>45582</v>
      </c>
      <c r="B76" s="10" t="s">
        <v>194</v>
      </c>
      <c r="C76" s="10" t="s">
        <v>14</v>
      </c>
      <c r="D76" s="11">
        <v>1600</v>
      </c>
      <c r="E76" s="11">
        <v>10.5</v>
      </c>
      <c r="F76" s="11">
        <v>11.4</v>
      </c>
      <c r="G76" s="11">
        <v>0</v>
      </c>
      <c r="H76" s="11"/>
      <c r="I76" s="12">
        <f t="shared" ref="I76:I78" si="76">(F76-E76)*D76</f>
        <v>1440.0000000000005</v>
      </c>
      <c r="J76" s="13">
        <v>0</v>
      </c>
      <c r="K76" s="14"/>
      <c r="L76" s="15">
        <f t="shared" ref="L76:L78" si="77">(F76-E76)</f>
        <v>0.90000000000000036</v>
      </c>
      <c r="M76" s="16">
        <f t="shared" ref="M76:M79" si="78">K76+J76+I76</f>
        <v>1440.0000000000005</v>
      </c>
    </row>
    <row r="77" spans="1:13">
      <c r="A77" s="9">
        <v>45581</v>
      </c>
      <c r="B77" s="10" t="s">
        <v>193</v>
      </c>
      <c r="C77" s="10" t="s">
        <v>14</v>
      </c>
      <c r="D77" s="11">
        <v>15</v>
      </c>
      <c r="E77" s="11">
        <v>170</v>
      </c>
      <c r="F77" s="11">
        <v>190</v>
      </c>
      <c r="G77" s="11">
        <v>0</v>
      </c>
      <c r="H77" s="11"/>
      <c r="I77" s="12">
        <f t="shared" si="76"/>
        <v>300</v>
      </c>
      <c r="J77" s="13">
        <v>0</v>
      </c>
      <c r="K77" s="14"/>
      <c r="L77" s="15">
        <f t="shared" si="77"/>
        <v>20</v>
      </c>
      <c r="M77" s="16">
        <f t="shared" si="78"/>
        <v>300</v>
      </c>
    </row>
    <row r="78" spans="1:13">
      <c r="A78" s="9">
        <v>45581</v>
      </c>
      <c r="B78" s="10" t="s">
        <v>38</v>
      </c>
      <c r="C78" s="10" t="s">
        <v>14</v>
      </c>
      <c r="D78" s="11">
        <v>25</v>
      </c>
      <c r="E78" s="11">
        <v>85</v>
      </c>
      <c r="F78" s="11">
        <v>41</v>
      </c>
      <c r="G78" s="11">
        <v>0</v>
      </c>
      <c r="H78" s="11"/>
      <c r="I78" s="12">
        <f t="shared" si="76"/>
        <v>-1100</v>
      </c>
      <c r="J78" s="13">
        <v>0</v>
      </c>
      <c r="K78" s="14"/>
      <c r="L78" s="15">
        <f t="shared" si="77"/>
        <v>-44</v>
      </c>
      <c r="M78" s="16">
        <f t="shared" si="78"/>
        <v>-1100</v>
      </c>
    </row>
    <row r="79" spans="1:13">
      <c r="A79" s="9">
        <v>45581</v>
      </c>
      <c r="B79" s="10" t="s">
        <v>192</v>
      </c>
      <c r="C79" s="10" t="s">
        <v>14</v>
      </c>
      <c r="D79" s="11">
        <v>15</v>
      </c>
      <c r="E79" s="11">
        <v>180</v>
      </c>
      <c r="F79" s="11">
        <v>220</v>
      </c>
      <c r="G79" s="11">
        <v>250</v>
      </c>
      <c r="H79" s="11"/>
      <c r="I79" s="12">
        <f>(F79-E79)*D79</f>
        <v>600</v>
      </c>
      <c r="J79" s="13">
        <f t="shared" ref="J79" si="79">(G79-E79)*D79</f>
        <v>1050</v>
      </c>
      <c r="K79" s="14"/>
      <c r="L79" s="15">
        <f t="shared" ref="L79" si="80">(G79-E79)</f>
        <v>70</v>
      </c>
      <c r="M79" s="16">
        <f t="shared" si="78"/>
        <v>1650</v>
      </c>
    </row>
    <row r="80" spans="1:13">
      <c r="A80" s="9">
        <v>45581</v>
      </c>
      <c r="B80" s="10" t="s">
        <v>191</v>
      </c>
      <c r="C80" s="10" t="s">
        <v>14</v>
      </c>
      <c r="D80" s="11">
        <v>550</v>
      </c>
      <c r="E80" s="11">
        <v>30</v>
      </c>
      <c r="F80" s="11">
        <v>33</v>
      </c>
      <c r="G80" s="11">
        <v>0</v>
      </c>
      <c r="H80" s="11"/>
      <c r="I80" s="12">
        <f t="shared" ref="I80" si="81">(F80-E80)*D80</f>
        <v>1650</v>
      </c>
      <c r="J80" s="13">
        <v>0</v>
      </c>
      <c r="K80" s="14"/>
      <c r="L80" s="15">
        <f>(F80-E80)</f>
        <v>3</v>
      </c>
      <c r="M80" s="16">
        <f t="shared" ref="M80:M81" si="82">K80+J80+I80</f>
        <v>1650</v>
      </c>
    </row>
    <row r="81" spans="1:13">
      <c r="A81" s="9">
        <v>45580</v>
      </c>
      <c r="B81" s="10" t="s">
        <v>190</v>
      </c>
      <c r="C81" s="10" t="s">
        <v>14</v>
      </c>
      <c r="D81" s="11">
        <v>4500</v>
      </c>
      <c r="E81" s="11">
        <v>6.4</v>
      </c>
      <c r="F81" s="11">
        <v>7.1</v>
      </c>
      <c r="G81" s="11">
        <v>7.4</v>
      </c>
      <c r="H81" s="11"/>
      <c r="I81" s="12">
        <f>(F81-E81)*D81</f>
        <v>3149.9999999999968</v>
      </c>
      <c r="J81" s="13">
        <f t="shared" ref="J81" si="83">(G81-E81)*D81</f>
        <v>4500</v>
      </c>
      <c r="K81" s="14"/>
      <c r="L81" s="15">
        <f t="shared" ref="L81" si="84">(G81-E81)</f>
        <v>1</v>
      </c>
      <c r="M81" s="16">
        <f t="shared" si="82"/>
        <v>7649.9999999999964</v>
      </c>
    </row>
    <row r="82" spans="1:13">
      <c r="A82" s="9">
        <v>45580</v>
      </c>
      <c r="B82" s="10" t="s">
        <v>189</v>
      </c>
      <c r="C82" s="10" t="s">
        <v>14</v>
      </c>
      <c r="D82" s="11">
        <v>175</v>
      </c>
      <c r="E82" s="11">
        <v>85</v>
      </c>
      <c r="F82" s="11">
        <v>90</v>
      </c>
      <c r="G82" s="11">
        <v>92</v>
      </c>
      <c r="H82" s="11"/>
      <c r="I82" s="12">
        <f>(F82-E82)*D82</f>
        <v>875</v>
      </c>
      <c r="J82" s="13">
        <f t="shared" ref="J82" si="85">(G82-E82)*D82</f>
        <v>1225</v>
      </c>
      <c r="K82" s="14"/>
      <c r="L82" s="15">
        <f t="shared" ref="L82" si="86">(G82-E82)</f>
        <v>7</v>
      </c>
      <c r="M82" s="16">
        <f t="shared" ref="M82" si="87">K82+J82+I82</f>
        <v>2100</v>
      </c>
    </row>
    <row r="83" spans="1:13">
      <c r="A83" s="9">
        <v>45580</v>
      </c>
      <c r="B83" s="10" t="s">
        <v>188</v>
      </c>
      <c r="C83" s="10" t="s">
        <v>14</v>
      </c>
      <c r="D83" s="11">
        <v>25</v>
      </c>
      <c r="E83" s="11">
        <v>89</v>
      </c>
      <c r="F83" s="11">
        <v>103</v>
      </c>
      <c r="G83" s="11">
        <v>0</v>
      </c>
      <c r="H83" s="11"/>
      <c r="I83" s="12">
        <f t="shared" ref="I83:I84" si="88">(F83-E83)*D83</f>
        <v>350</v>
      </c>
      <c r="J83" s="13">
        <v>0</v>
      </c>
      <c r="K83" s="14"/>
      <c r="L83" s="15">
        <f>(F83-E83)</f>
        <v>14</v>
      </c>
      <c r="M83" s="16">
        <f t="shared" ref="M83:M84" si="89">K83+J83+I83</f>
        <v>350</v>
      </c>
    </row>
    <row r="84" spans="1:13">
      <c r="A84" s="9">
        <v>45580</v>
      </c>
      <c r="B84" s="10" t="s">
        <v>187</v>
      </c>
      <c r="C84" s="10" t="s">
        <v>14</v>
      </c>
      <c r="D84" s="11">
        <v>600</v>
      </c>
      <c r="E84" s="11">
        <v>50</v>
      </c>
      <c r="F84" s="11">
        <v>54</v>
      </c>
      <c r="G84" s="11">
        <v>56</v>
      </c>
      <c r="H84" s="11"/>
      <c r="I84" s="12">
        <f t="shared" si="88"/>
        <v>2400</v>
      </c>
      <c r="J84" s="13">
        <f t="shared" ref="J84" si="90">(G84-E84)*D84</f>
        <v>3600</v>
      </c>
      <c r="K84" s="14"/>
      <c r="L84" s="15">
        <f t="shared" ref="L84" si="91">(G84-E84)</f>
        <v>6</v>
      </c>
      <c r="M84" s="16">
        <f t="shared" si="89"/>
        <v>6000</v>
      </c>
    </row>
    <row r="85" spans="1:13">
      <c r="A85" s="9">
        <v>45579</v>
      </c>
      <c r="B85" s="10" t="s">
        <v>186</v>
      </c>
      <c r="C85" s="10" t="s">
        <v>14</v>
      </c>
      <c r="D85" s="11">
        <v>25</v>
      </c>
      <c r="E85" s="11">
        <v>140</v>
      </c>
      <c r="F85" s="11">
        <v>160</v>
      </c>
      <c r="G85" s="11">
        <v>0</v>
      </c>
      <c r="H85" s="11"/>
      <c r="I85" s="12">
        <f t="shared" ref="I85:I88" si="92">(F85-E85)*D85</f>
        <v>500</v>
      </c>
      <c r="J85" s="13">
        <v>0</v>
      </c>
      <c r="K85" s="14"/>
      <c r="L85" s="15">
        <f>(F85-E85)</f>
        <v>20</v>
      </c>
      <c r="M85" s="16">
        <f t="shared" ref="M85:M88" si="93">K85+J85+I85</f>
        <v>500</v>
      </c>
    </row>
    <row r="86" spans="1:13">
      <c r="A86" s="9">
        <v>45579</v>
      </c>
      <c r="B86" s="10" t="s">
        <v>185</v>
      </c>
      <c r="C86" s="10" t="s">
        <v>14</v>
      </c>
      <c r="D86" s="11">
        <v>15</v>
      </c>
      <c r="E86" s="11">
        <v>275</v>
      </c>
      <c r="F86" s="11">
        <v>320</v>
      </c>
      <c r="G86" s="11">
        <v>340</v>
      </c>
      <c r="H86" s="11"/>
      <c r="I86" s="12">
        <f t="shared" si="92"/>
        <v>675</v>
      </c>
      <c r="J86" s="13">
        <f t="shared" ref="J86:J88" si="94">(G86-E86)*D86</f>
        <v>975</v>
      </c>
      <c r="K86" s="14"/>
      <c r="L86" s="15">
        <f t="shared" ref="L86:L88" si="95">(G86-E86)</f>
        <v>65</v>
      </c>
      <c r="M86" s="16">
        <f t="shared" si="93"/>
        <v>1650</v>
      </c>
    </row>
    <row r="87" spans="1:13">
      <c r="A87" s="9">
        <v>45579</v>
      </c>
      <c r="B87" s="10" t="s">
        <v>184</v>
      </c>
      <c r="C87" s="10" t="s">
        <v>14</v>
      </c>
      <c r="D87" s="11">
        <v>550</v>
      </c>
      <c r="E87" s="11">
        <v>36</v>
      </c>
      <c r="F87" s="11">
        <v>38</v>
      </c>
      <c r="G87" s="11">
        <v>40</v>
      </c>
      <c r="H87" s="11"/>
      <c r="I87" s="12">
        <f t="shared" si="92"/>
        <v>1100</v>
      </c>
      <c r="J87" s="13">
        <f t="shared" si="94"/>
        <v>2200</v>
      </c>
      <c r="K87" s="14"/>
      <c r="L87" s="15">
        <f t="shared" si="95"/>
        <v>4</v>
      </c>
      <c r="M87" s="16">
        <f t="shared" si="93"/>
        <v>3300</v>
      </c>
    </row>
    <row r="88" spans="1:13">
      <c r="A88" s="9">
        <v>45576</v>
      </c>
      <c r="B88" s="10" t="s">
        <v>183</v>
      </c>
      <c r="C88" s="10" t="s">
        <v>14</v>
      </c>
      <c r="D88" s="11">
        <v>175</v>
      </c>
      <c r="E88" s="11">
        <v>90</v>
      </c>
      <c r="F88" s="11">
        <v>96</v>
      </c>
      <c r="G88" s="11">
        <v>99</v>
      </c>
      <c r="H88" s="11"/>
      <c r="I88" s="12">
        <f t="shared" si="92"/>
        <v>1050</v>
      </c>
      <c r="J88" s="13">
        <f t="shared" si="94"/>
        <v>1575</v>
      </c>
      <c r="K88" s="14"/>
      <c r="L88" s="15">
        <f t="shared" si="95"/>
        <v>9</v>
      </c>
      <c r="M88" s="16">
        <f t="shared" si="93"/>
        <v>2625</v>
      </c>
    </row>
    <row r="89" spans="1:13">
      <c r="A89" s="9">
        <v>45576</v>
      </c>
      <c r="B89" s="10" t="s">
        <v>182</v>
      </c>
      <c r="C89" s="10" t="s">
        <v>14</v>
      </c>
      <c r="D89" s="11">
        <v>550</v>
      </c>
      <c r="E89" s="11">
        <v>27</v>
      </c>
      <c r="F89" s="11">
        <v>29</v>
      </c>
      <c r="G89" s="11">
        <v>0</v>
      </c>
      <c r="H89" s="11"/>
      <c r="I89" s="12">
        <f t="shared" ref="I89:I92" si="96">(F89-E89)*D89</f>
        <v>1100</v>
      </c>
      <c r="J89" s="13">
        <v>0</v>
      </c>
      <c r="K89" s="14"/>
      <c r="L89" s="15">
        <f>(F89-E89)</f>
        <v>2</v>
      </c>
      <c r="M89" s="16">
        <f t="shared" ref="M89:M92" si="97">K89+J89+I89</f>
        <v>1100</v>
      </c>
    </row>
    <row r="90" spans="1:13">
      <c r="A90" s="9">
        <v>45576</v>
      </c>
      <c r="B90" s="10" t="s">
        <v>181</v>
      </c>
      <c r="C90" s="10" t="s">
        <v>14</v>
      </c>
      <c r="D90" s="11">
        <v>15</v>
      </c>
      <c r="E90" s="11">
        <v>380</v>
      </c>
      <c r="F90" s="11">
        <v>420</v>
      </c>
      <c r="G90" s="11">
        <v>440</v>
      </c>
      <c r="H90" s="11"/>
      <c r="I90" s="12">
        <f t="shared" si="96"/>
        <v>600</v>
      </c>
      <c r="J90" s="13">
        <f t="shared" ref="J90:J92" si="98">(G90-E90)*D90</f>
        <v>900</v>
      </c>
      <c r="K90" s="14"/>
      <c r="L90" s="15">
        <f t="shared" ref="L90:L92" si="99">(G90-E90)</f>
        <v>60</v>
      </c>
      <c r="M90" s="16">
        <f t="shared" si="97"/>
        <v>1500</v>
      </c>
    </row>
    <row r="91" spans="1:13">
      <c r="A91" s="9">
        <v>45575</v>
      </c>
      <c r="B91" s="10" t="s">
        <v>180</v>
      </c>
      <c r="C91" s="10" t="s">
        <v>14</v>
      </c>
      <c r="D91" s="11">
        <v>150</v>
      </c>
      <c r="E91" s="11">
        <v>110</v>
      </c>
      <c r="F91" s="11">
        <v>118</v>
      </c>
      <c r="G91" s="11">
        <v>122</v>
      </c>
      <c r="H91" s="11"/>
      <c r="I91" s="12">
        <f t="shared" si="96"/>
        <v>1200</v>
      </c>
      <c r="J91" s="13">
        <f t="shared" si="98"/>
        <v>1800</v>
      </c>
      <c r="K91" s="14"/>
      <c r="L91" s="15">
        <f t="shared" si="99"/>
        <v>12</v>
      </c>
      <c r="M91" s="16">
        <f t="shared" si="97"/>
        <v>3000</v>
      </c>
    </row>
    <row r="92" spans="1:13">
      <c r="A92" s="9">
        <v>45575</v>
      </c>
      <c r="B92" s="10" t="s">
        <v>179</v>
      </c>
      <c r="C92" s="10" t="s">
        <v>14</v>
      </c>
      <c r="D92" s="11">
        <v>1925</v>
      </c>
      <c r="E92" s="11">
        <v>11.3</v>
      </c>
      <c r="F92" s="11">
        <v>12.5</v>
      </c>
      <c r="G92" s="11">
        <v>13.5</v>
      </c>
      <c r="H92" s="11"/>
      <c r="I92" s="12">
        <f t="shared" si="96"/>
        <v>2309.9999999999986</v>
      </c>
      <c r="J92" s="13">
        <f t="shared" si="98"/>
        <v>4234.9999999999982</v>
      </c>
      <c r="K92" s="14"/>
      <c r="L92" s="15">
        <f t="shared" si="99"/>
        <v>2.1999999999999993</v>
      </c>
      <c r="M92" s="16">
        <f t="shared" si="97"/>
        <v>6544.9999999999964</v>
      </c>
    </row>
    <row r="93" spans="1:13">
      <c r="A93" s="9">
        <v>45575</v>
      </c>
      <c r="B93" s="10" t="s">
        <v>178</v>
      </c>
      <c r="C93" s="10" t="s">
        <v>14</v>
      </c>
      <c r="D93" s="11">
        <v>50</v>
      </c>
      <c r="E93" s="11">
        <v>55</v>
      </c>
      <c r="F93" s="11">
        <v>25</v>
      </c>
      <c r="G93" s="11">
        <v>0</v>
      </c>
      <c r="H93" s="11"/>
      <c r="I93" s="12">
        <f t="shared" ref="I93:I96" si="100">(F93-E93)*D93</f>
        <v>-1500</v>
      </c>
      <c r="J93" s="13">
        <v>0</v>
      </c>
      <c r="K93" s="14"/>
      <c r="L93" s="15">
        <f t="shared" ref="L93:L95" si="101">(F93-E93)</f>
        <v>-30</v>
      </c>
      <c r="M93" s="16">
        <f t="shared" ref="M93:M96" si="102">K93+J93+I93</f>
        <v>-1500</v>
      </c>
    </row>
    <row r="94" spans="1:13">
      <c r="A94" s="9">
        <v>45575</v>
      </c>
      <c r="B94" s="10" t="s">
        <v>177</v>
      </c>
      <c r="C94" s="10" t="s">
        <v>14</v>
      </c>
      <c r="D94" s="11">
        <v>15</v>
      </c>
      <c r="E94" s="11">
        <v>440</v>
      </c>
      <c r="F94" s="11">
        <v>460</v>
      </c>
      <c r="G94" s="11">
        <v>0</v>
      </c>
      <c r="H94" s="11"/>
      <c r="I94" s="12">
        <f t="shared" si="100"/>
        <v>300</v>
      </c>
      <c r="J94" s="13">
        <v>0</v>
      </c>
      <c r="K94" s="14"/>
      <c r="L94" s="15">
        <f t="shared" si="101"/>
        <v>20</v>
      </c>
      <c r="M94" s="16">
        <f t="shared" si="102"/>
        <v>300</v>
      </c>
    </row>
    <row r="95" spans="1:13">
      <c r="A95" s="9">
        <v>45575</v>
      </c>
      <c r="B95" s="10" t="s">
        <v>176</v>
      </c>
      <c r="C95" s="10" t="s">
        <v>14</v>
      </c>
      <c r="D95" s="11">
        <v>25</v>
      </c>
      <c r="E95" s="11">
        <v>125</v>
      </c>
      <c r="F95" s="11">
        <v>89</v>
      </c>
      <c r="G95" s="11">
        <v>0</v>
      </c>
      <c r="H95" s="11"/>
      <c r="I95" s="12">
        <f t="shared" si="100"/>
        <v>-900</v>
      </c>
      <c r="J95" s="13">
        <v>0</v>
      </c>
      <c r="K95" s="14"/>
      <c r="L95" s="15">
        <f t="shared" si="101"/>
        <v>-36</v>
      </c>
      <c r="M95" s="16">
        <f t="shared" si="102"/>
        <v>-900</v>
      </c>
    </row>
    <row r="96" spans="1:13">
      <c r="A96" s="9">
        <v>45575</v>
      </c>
      <c r="B96" s="10" t="s">
        <v>175</v>
      </c>
      <c r="C96" s="10" t="s">
        <v>14</v>
      </c>
      <c r="D96" s="11">
        <v>475</v>
      </c>
      <c r="E96" s="11">
        <v>40.5</v>
      </c>
      <c r="F96" s="11">
        <v>43</v>
      </c>
      <c r="G96" s="11">
        <v>46</v>
      </c>
      <c r="H96" s="11"/>
      <c r="I96" s="12">
        <f t="shared" si="100"/>
        <v>1187.5</v>
      </c>
      <c r="J96" s="13">
        <f t="shared" ref="J96" si="103">(G96-E96)*D96</f>
        <v>2612.5</v>
      </c>
      <c r="K96" s="14"/>
      <c r="L96" s="15">
        <f t="shared" ref="L96" si="104">(G96-E96)</f>
        <v>5.5</v>
      </c>
      <c r="M96" s="16">
        <f t="shared" si="102"/>
        <v>3800</v>
      </c>
    </row>
    <row r="97" spans="1:13">
      <c r="A97" s="9">
        <v>45574</v>
      </c>
      <c r="B97" s="10" t="s">
        <v>174</v>
      </c>
      <c r="C97" s="10" t="s">
        <v>14</v>
      </c>
      <c r="D97" s="11">
        <v>625</v>
      </c>
      <c r="E97" s="11">
        <v>29</v>
      </c>
      <c r="F97" s="11">
        <v>31</v>
      </c>
      <c r="G97" s="11">
        <v>0</v>
      </c>
      <c r="H97" s="11"/>
      <c r="I97" s="12">
        <f t="shared" ref="I97:I99" si="105">(F97-E97)*D97</f>
        <v>1250</v>
      </c>
      <c r="J97" s="13">
        <v>0</v>
      </c>
      <c r="K97" s="14"/>
      <c r="L97" s="15">
        <f t="shared" ref="L97:L98" si="106">(F97-E97)</f>
        <v>2</v>
      </c>
      <c r="M97" s="16">
        <f t="shared" ref="M97:M99" si="107">K97+J97+I97</f>
        <v>1250</v>
      </c>
    </row>
    <row r="98" spans="1:13">
      <c r="A98" s="9">
        <v>45574</v>
      </c>
      <c r="B98" s="10" t="s">
        <v>173</v>
      </c>
      <c r="C98" s="10" t="s">
        <v>14</v>
      </c>
      <c r="D98" s="11">
        <v>25</v>
      </c>
      <c r="E98" s="11">
        <v>100</v>
      </c>
      <c r="F98" s="11">
        <v>130</v>
      </c>
      <c r="G98" s="11">
        <v>0</v>
      </c>
      <c r="H98" s="11"/>
      <c r="I98" s="12">
        <f t="shared" si="105"/>
        <v>750</v>
      </c>
      <c r="J98" s="13">
        <v>0</v>
      </c>
      <c r="K98" s="14"/>
      <c r="L98" s="15">
        <f t="shared" si="106"/>
        <v>30</v>
      </c>
      <c r="M98" s="16">
        <f t="shared" si="107"/>
        <v>750</v>
      </c>
    </row>
    <row r="99" spans="1:13">
      <c r="A99" s="9">
        <v>45574</v>
      </c>
      <c r="B99" s="10" t="s">
        <v>172</v>
      </c>
      <c r="C99" s="10" t="s">
        <v>14</v>
      </c>
      <c r="D99" s="11">
        <v>500</v>
      </c>
      <c r="E99" s="11">
        <v>56</v>
      </c>
      <c r="F99" s="11">
        <v>61</v>
      </c>
      <c r="G99" s="11">
        <v>65</v>
      </c>
      <c r="H99" s="11"/>
      <c r="I99" s="12">
        <f t="shared" si="105"/>
        <v>2500</v>
      </c>
      <c r="J99" s="13">
        <f t="shared" ref="J99" si="108">(G99-E99)*D99</f>
        <v>4500</v>
      </c>
      <c r="K99" s="14"/>
      <c r="L99" s="15">
        <f t="shared" ref="L99" si="109">(G99-E99)</f>
        <v>9</v>
      </c>
      <c r="M99" s="16">
        <f t="shared" si="107"/>
        <v>7000</v>
      </c>
    </row>
    <row r="100" spans="1:13">
      <c r="A100" s="9">
        <v>45574</v>
      </c>
      <c r="B100" s="10" t="s">
        <v>171</v>
      </c>
      <c r="C100" s="10" t="s">
        <v>14</v>
      </c>
      <c r="D100" s="11">
        <v>15</v>
      </c>
      <c r="E100" s="11">
        <v>370</v>
      </c>
      <c r="F100" s="11">
        <v>420</v>
      </c>
      <c r="G100" s="11">
        <v>0</v>
      </c>
      <c r="H100" s="11"/>
      <c r="I100" s="12">
        <f t="shared" ref="I100" si="110">(F100-E100)*D100</f>
        <v>750</v>
      </c>
      <c r="J100" s="13">
        <v>0</v>
      </c>
      <c r="K100" s="14"/>
      <c r="L100" s="15">
        <f>(F100-E100)</f>
        <v>50</v>
      </c>
      <c r="M100" s="16">
        <f t="shared" ref="M100" si="111">K100+J100+I100</f>
        <v>750</v>
      </c>
    </row>
    <row r="101" spans="1:13">
      <c r="A101" s="9">
        <v>45573</v>
      </c>
      <c r="B101" s="10" t="s">
        <v>170</v>
      </c>
      <c r="C101" s="10" t="s">
        <v>14</v>
      </c>
      <c r="D101" s="11">
        <v>550</v>
      </c>
      <c r="E101" s="11">
        <v>19</v>
      </c>
      <c r="F101" s="11">
        <v>21.5</v>
      </c>
      <c r="G101" s="11">
        <v>0</v>
      </c>
      <c r="H101" s="11"/>
      <c r="I101" s="12">
        <f t="shared" ref="I101:I106" si="112">(F101-E101)*D101</f>
        <v>1375</v>
      </c>
      <c r="J101" s="13">
        <v>0</v>
      </c>
      <c r="K101" s="14"/>
      <c r="L101" s="15">
        <f t="shared" ref="L101:L105" si="113">(F101-E101)</f>
        <v>2.5</v>
      </c>
      <c r="M101" s="16">
        <f t="shared" ref="M101:M106" si="114">K101+J101+I101</f>
        <v>1375</v>
      </c>
    </row>
    <row r="102" spans="1:13">
      <c r="A102" s="9">
        <v>45573</v>
      </c>
      <c r="B102" s="10" t="s">
        <v>169</v>
      </c>
      <c r="C102" s="10" t="s">
        <v>14</v>
      </c>
      <c r="D102" s="11">
        <v>1050</v>
      </c>
      <c r="E102" s="11">
        <v>18.5</v>
      </c>
      <c r="F102" s="11">
        <v>19.5</v>
      </c>
      <c r="G102" s="11">
        <v>0</v>
      </c>
      <c r="H102" s="11"/>
      <c r="I102" s="12">
        <f t="shared" si="112"/>
        <v>1050</v>
      </c>
      <c r="J102" s="13">
        <v>0</v>
      </c>
      <c r="K102" s="14"/>
      <c r="L102" s="15">
        <f t="shared" si="113"/>
        <v>1</v>
      </c>
      <c r="M102" s="16">
        <f t="shared" si="114"/>
        <v>1050</v>
      </c>
    </row>
    <row r="103" spans="1:13">
      <c r="A103" s="9">
        <v>45573</v>
      </c>
      <c r="B103" s="10" t="s">
        <v>168</v>
      </c>
      <c r="C103" s="10" t="s">
        <v>14</v>
      </c>
      <c r="D103" s="11">
        <v>625</v>
      </c>
      <c r="E103" s="11">
        <v>38</v>
      </c>
      <c r="F103" s="11">
        <v>40</v>
      </c>
      <c r="G103" s="11">
        <v>0</v>
      </c>
      <c r="H103" s="11"/>
      <c r="I103" s="12">
        <f t="shared" si="112"/>
        <v>1250</v>
      </c>
      <c r="J103" s="13">
        <v>0</v>
      </c>
      <c r="K103" s="14"/>
      <c r="L103" s="15">
        <f t="shared" si="113"/>
        <v>2</v>
      </c>
      <c r="M103" s="16">
        <f t="shared" si="114"/>
        <v>1250</v>
      </c>
    </row>
    <row r="104" spans="1:13">
      <c r="A104" s="9">
        <v>45573</v>
      </c>
      <c r="B104" s="10" t="s">
        <v>167</v>
      </c>
      <c r="C104" s="10" t="s">
        <v>14</v>
      </c>
      <c r="D104" s="11">
        <v>50</v>
      </c>
      <c r="E104" s="11">
        <v>145</v>
      </c>
      <c r="F104" s="11">
        <v>180</v>
      </c>
      <c r="G104" s="11">
        <v>0</v>
      </c>
      <c r="H104" s="11"/>
      <c r="I104" s="12">
        <f t="shared" si="112"/>
        <v>1750</v>
      </c>
      <c r="J104" s="13">
        <v>0</v>
      </c>
      <c r="K104" s="14"/>
      <c r="L104" s="15">
        <f t="shared" si="113"/>
        <v>35</v>
      </c>
      <c r="M104" s="16">
        <f t="shared" si="114"/>
        <v>1750</v>
      </c>
    </row>
    <row r="105" spans="1:13">
      <c r="A105" s="9">
        <v>45572</v>
      </c>
      <c r="B105" s="10" t="s">
        <v>166</v>
      </c>
      <c r="C105" s="10" t="s">
        <v>14</v>
      </c>
      <c r="D105" s="11">
        <v>25</v>
      </c>
      <c r="E105" s="11">
        <v>90</v>
      </c>
      <c r="F105" s="11">
        <v>130</v>
      </c>
      <c r="G105" s="11">
        <v>0</v>
      </c>
      <c r="H105" s="11"/>
      <c r="I105" s="12">
        <f t="shared" si="112"/>
        <v>1000</v>
      </c>
      <c r="J105" s="13">
        <v>0</v>
      </c>
      <c r="K105" s="14"/>
      <c r="L105" s="15">
        <f t="shared" si="113"/>
        <v>40</v>
      </c>
      <c r="M105" s="16">
        <f t="shared" si="114"/>
        <v>1000</v>
      </c>
    </row>
    <row r="106" spans="1:13">
      <c r="A106" s="9">
        <v>45572</v>
      </c>
      <c r="B106" s="10" t="s">
        <v>165</v>
      </c>
      <c r="C106" s="10" t="s">
        <v>14</v>
      </c>
      <c r="D106" s="11">
        <v>1300</v>
      </c>
      <c r="E106" s="11">
        <v>23.5</v>
      </c>
      <c r="F106" s="11">
        <v>26</v>
      </c>
      <c r="G106" s="11">
        <v>27</v>
      </c>
      <c r="H106" s="11"/>
      <c r="I106" s="12">
        <f t="shared" si="112"/>
        <v>3250</v>
      </c>
      <c r="J106" s="13">
        <f t="shared" ref="J106" si="115">(G106-E106)*D106</f>
        <v>4550</v>
      </c>
      <c r="K106" s="14"/>
      <c r="L106" s="15">
        <f t="shared" ref="L106" si="116">(G106-E106)</f>
        <v>3.5</v>
      </c>
      <c r="M106" s="16">
        <f t="shared" si="114"/>
        <v>7800</v>
      </c>
    </row>
    <row r="107" spans="1:13">
      <c r="A107" s="9">
        <v>45572</v>
      </c>
      <c r="B107" s="10" t="s">
        <v>164</v>
      </c>
      <c r="C107" s="10" t="s">
        <v>14</v>
      </c>
      <c r="D107" s="11">
        <v>50</v>
      </c>
      <c r="E107" s="11">
        <v>330</v>
      </c>
      <c r="F107" s="11">
        <v>345</v>
      </c>
      <c r="G107" s="11">
        <v>0</v>
      </c>
      <c r="H107" s="11"/>
      <c r="I107" s="12">
        <f t="shared" ref="I107:I108" si="117">(F107-E107)*D107</f>
        <v>750</v>
      </c>
      <c r="J107" s="13">
        <v>0</v>
      </c>
      <c r="K107" s="14"/>
      <c r="L107" s="15">
        <f>(F107-E107)</f>
        <v>15</v>
      </c>
      <c r="M107" s="16">
        <f t="shared" ref="M107:M108" si="118">K107+J107+I107</f>
        <v>750</v>
      </c>
    </row>
    <row r="108" spans="1:13">
      <c r="A108" s="9">
        <v>45572</v>
      </c>
      <c r="B108" s="10" t="s">
        <v>163</v>
      </c>
      <c r="C108" s="10" t="s">
        <v>14</v>
      </c>
      <c r="D108" s="11">
        <v>1000</v>
      </c>
      <c r="E108" s="11">
        <v>17.5</v>
      </c>
      <c r="F108" s="11">
        <v>19.5</v>
      </c>
      <c r="G108" s="11">
        <v>21</v>
      </c>
      <c r="H108" s="11"/>
      <c r="I108" s="12">
        <f t="shared" si="117"/>
        <v>2000</v>
      </c>
      <c r="J108" s="13">
        <f t="shared" ref="J108" si="119">(G108-E108)*D108</f>
        <v>3500</v>
      </c>
      <c r="K108" s="14"/>
      <c r="L108" s="15">
        <f t="shared" ref="L108" si="120">(G108-E108)</f>
        <v>3.5</v>
      </c>
      <c r="M108" s="16">
        <f t="shared" si="118"/>
        <v>5500</v>
      </c>
    </row>
    <row r="109" spans="1:13">
      <c r="A109" s="9">
        <v>45572</v>
      </c>
      <c r="B109" s="10" t="s">
        <v>162</v>
      </c>
      <c r="C109" s="10" t="s">
        <v>14</v>
      </c>
      <c r="D109" s="11">
        <v>1925</v>
      </c>
      <c r="E109" s="11">
        <v>11.5</v>
      </c>
      <c r="F109" s="11">
        <v>12.5</v>
      </c>
      <c r="G109" s="11">
        <v>0</v>
      </c>
      <c r="H109" s="11"/>
      <c r="I109" s="12">
        <f t="shared" ref="I109:I111" si="121">(F109-E109)*D109</f>
        <v>1925</v>
      </c>
      <c r="J109" s="13">
        <v>0</v>
      </c>
      <c r="K109" s="14"/>
      <c r="L109" s="15">
        <f t="shared" ref="L109:L110" si="122">(F109-E109)</f>
        <v>1</v>
      </c>
      <c r="M109" s="16">
        <f t="shared" ref="M109:M111" si="123">K109+J109+I109</f>
        <v>1925</v>
      </c>
    </row>
    <row r="110" spans="1:13">
      <c r="A110" s="9">
        <v>45572</v>
      </c>
      <c r="B110" s="10" t="s">
        <v>161</v>
      </c>
      <c r="C110" s="10" t="s">
        <v>14</v>
      </c>
      <c r="D110" s="11">
        <v>15</v>
      </c>
      <c r="E110" s="11">
        <v>355</v>
      </c>
      <c r="F110" s="11">
        <v>420</v>
      </c>
      <c r="G110" s="11">
        <v>0</v>
      </c>
      <c r="H110" s="11"/>
      <c r="I110" s="12">
        <f t="shared" si="121"/>
        <v>975</v>
      </c>
      <c r="J110" s="13">
        <v>0</v>
      </c>
      <c r="K110" s="14"/>
      <c r="L110" s="15">
        <f t="shared" si="122"/>
        <v>65</v>
      </c>
      <c r="M110" s="16">
        <f t="shared" si="123"/>
        <v>975</v>
      </c>
    </row>
    <row r="111" spans="1:13">
      <c r="A111" s="9">
        <v>45569</v>
      </c>
      <c r="B111" s="10" t="s">
        <v>160</v>
      </c>
      <c r="C111" s="10" t="s">
        <v>14</v>
      </c>
      <c r="D111" s="11">
        <v>750</v>
      </c>
      <c r="E111" s="11">
        <v>23</v>
      </c>
      <c r="F111" s="11">
        <v>24.5</v>
      </c>
      <c r="G111" s="11">
        <v>27</v>
      </c>
      <c r="H111" s="11"/>
      <c r="I111" s="12">
        <f t="shared" si="121"/>
        <v>1125</v>
      </c>
      <c r="J111" s="13">
        <f t="shared" ref="J111" si="124">(G111-E111)*D111</f>
        <v>3000</v>
      </c>
      <c r="K111" s="14"/>
      <c r="L111" s="15">
        <f t="shared" ref="L111" si="125">(G111-E111)</f>
        <v>4</v>
      </c>
      <c r="M111" s="16">
        <f t="shared" si="123"/>
        <v>4125</v>
      </c>
    </row>
    <row r="112" spans="1:13">
      <c r="A112" s="9">
        <v>45569</v>
      </c>
      <c r="B112" s="10" t="s">
        <v>159</v>
      </c>
      <c r="C112" s="10" t="s">
        <v>14</v>
      </c>
      <c r="D112" s="11">
        <v>25</v>
      </c>
      <c r="E112" s="11">
        <v>100</v>
      </c>
      <c r="F112" s="11">
        <v>135</v>
      </c>
      <c r="G112" s="11">
        <v>170</v>
      </c>
      <c r="H112" s="11"/>
      <c r="I112" s="12">
        <f t="shared" ref="I112" si="126">(F112-E112)*D112</f>
        <v>875</v>
      </c>
      <c r="J112" s="13">
        <f t="shared" ref="J112" si="127">(G112-E112)*D112</f>
        <v>1750</v>
      </c>
      <c r="K112" s="14"/>
      <c r="L112" s="15">
        <f t="shared" ref="L112" si="128">(G112-E112)</f>
        <v>70</v>
      </c>
      <c r="M112" s="16">
        <f t="shared" ref="M112" si="129">K112+J112+I112</f>
        <v>2625</v>
      </c>
    </row>
    <row r="113" spans="1:13">
      <c r="A113" s="9">
        <v>45569</v>
      </c>
      <c r="B113" s="10" t="s">
        <v>158</v>
      </c>
      <c r="C113" s="10" t="s">
        <v>14</v>
      </c>
      <c r="D113" s="11">
        <v>15</v>
      </c>
      <c r="E113" s="11">
        <v>490</v>
      </c>
      <c r="F113" s="11">
        <v>529</v>
      </c>
      <c r="G113" s="11">
        <v>549</v>
      </c>
      <c r="H113" s="11"/>
      <c r="I113" s="12">
        <f t="shared" ref="I113" si="130">(F113-E113)*D113</f>
        <v>585</v>
      </c>
      <c r="J113" s="13">
        <f t="shared" ref="J113" si="131">(G113-E113)*D113</f>
        <v>885</v>
      </c>
      <c r="K113" s="14"/>
      <c r="L113" s="15">
        <f t="shared" ref="L113" si="132">(G113-E113)</f>
        <v>59</v>
      </c>
      <c r="M113" s="16">
        <f t="shared" ref="M113" si="133">K113+J113+I113</f>
        <v>1470</v>
      </c>
    </row>
    <row r="114" spans="1:13">
      <c r="A114" s="9">
        <v>45569</v>
      </c>
      <c r="B114" s="10" t="s">
        <v>157</v>
      </c>
      <c r="C114" s="10" t="s">
        <v>14</v>
      </c>
      <c r="D114" s="11">
        <v>175</v>
      </c>
      <c r="E114" s="11">
        <v>120</v>
      </c>
      <c r="F114" s="11">
        <v>125</v>
      </c>
      <c r="G114" s="11">
        <v>135</v>
      </c>
      <c r="H114" s="11"/>
      <c r="I114" s="12">
        <f t="shared" ref="I114" si="134">(F114-E114)*D114</f>
        <v>875</v>
      </c>
      <c r="J114" s="13">
        <f t="shared" ref="J114" si="135">(G114-E114)*D114</f>
        <v>2625</v>
      </c>
      <c r="K114" s="14"/>
      <c r="L114" s="15">
        <f t="shared" ref="L114" si="136">(G114-E114)</f>
        <v>15</v>
      </c>
      <c r="M114" s="16">
        <f t="shared" ref="M114" si="137">K114+J114+I114</f>
        <v>3500</v>
      </c>
    </row>
    <row r="115" spans="1:13">
      <c r="A115" s="9">
        <v>45569</v>
      </c>
      <c r="B115" s="10" t="s">
        <v>156</v>
      </c>
      <c r="C115" s="10" t="s">
        <v>14</v>
      </c>
      <c r="D115" s="11">
        <v>700</v>
      </c>
      <c r="E115" s="11">
        <v>38</v>
      </c>
      <c r="F115" s="11">
        <v>40</v>
      </c>
      <c r="G115" s="11">
        <v>41</v>
      </c>
      <c r="H115" s="11"/>
      <c r="I115" s="12">
        <f t="shared" ref="I115" si="138">(F115-E115)*D115</f>
        <v>1400</v>
      </c>
      <c r="J115" s="13">
        <f t="shared" ref="J115" si="139">(G115-E115)*D115</f>
        <v>2100</v>
      </c>
      <c r="K115" s="14"/>
      <c r="L115" s="15">
        <f t="shared" ref="L115" si="140">(G115-E115)</f>
        <v>3</v>
      </c>
      <c r="M115" s="16">
        <f t="shared" ref="M115" si="141">K115+J115+I115</f>
        <v>3500</v>
      </c>
    </row>
    <row r="116" spans="1:13">
      <c r="A116" s="9">
        <v>45569</v>
      </c>
      <c r="B116" s="10" t="s">
        <v>154</v>
      </c>
      <c r="C116" s="10" t="s">
        <v>14</v>
      </c>
      <c r="D116" s="11">
        <v>50</v>
      </c>
      <c r="E116" s="11">
        <v>80</v>
      </c>
      <c r="F116" s="11">
        <v>45</v>
      </c>
      <c r="G116" s="11">
        <v>0</v>
      </c>
      <c r="H116" s="11"/>
      <c r="I116" s="12">
        <f t="shared" ref="I116:I118" si="142">(F116-E116)*D116</f>
        <v>-1750</v>
      </c>
      <c r="J116" s="13">
        <v>0</v>
      </c>
      <c r="K116" s="14"/>
      <c r="L116" s="15">
        <f t="shared" ref="L116:L117" si="143">(F116-E116)</f>
        <v>-35</v>
      </c>
      <c r="M116" s="16">
        <f t="shared" ref="M116:M118" si="144">K116+J116+I116</f>
        <v>-1750</v>
      </c>
    </row>
    <row r="117" spans="1:13">
      <c r="A117" s="9">
        <v>45568</v>
      </c>
      <c r="B117" s="10" t="s">
        <v>155</v>
      </c>
      <c r="C117" s="10" t="s">
        <v>14</v>
      </c>
      <c r="D117" s="11">
        <v>175</v>
      </c>
      <c r="E117" s="11">
        <v>105</v>
      </c>
      <c r="F117" s="11">
        <v>112</v>
      </c>
      <c r="G117" s="11">
        <v>0</v>
      </c>
      <c r="H117" s="11"/>
      <c r="I117" s="12">
        <f t="shared" si="142"/>
        <v>1225</v>
      </c>
      <c r="J117" s="13">
        <v>0</v>
      </c>
      <c r="K117" s="14"/>
      <c r="L117" s="15">
        <f t="shared" si="143"/>
        <v>7</v>
      </c>
      <c r="M117" s="16">
        <f t="shared" si="144"/>
        <v>1225</v>
      </c>
    </row>
    <row r="118" spans="1:13">
      <c r="A118" s="9">
        <v>45568</v>
      </c>
      <c r="B118" s="10" t="s">
        <v>153</v>
      </c>
      <c r="C118" s="10" t="s">
        <v>14</v>
      </c>
      <c r="D118" s="11">
        <v>350</v>
      </c>
      <c r="E118" s="11">
        <v>68</v>
      </c>
      <c r="F118" s="11">
        <v>73</v>
      </c>
      <c r="G118" s="11">
        <v>76</v>
      </c>
      <c r="H118" s="11"/>
      <c r="I118" s="12">
        <f t="shared" si="142"/>
        <v>1750</v>
      </c>
      <c r="J118" s="13">
        <f t="shared" ref="J118" si="145">(G118-E118)*D118</f>
        <v>2800</v>
      </c>
      <c r="K118" s="14"/>
      <c r="L118" s="15">
        <f t="shared" ref="L118" si="146">(G118-E118)</f>
        <v>8</v>
      </c>
      <c r="M118" s="16">
        <f t="shared" si="144"/>
        <v>4550</v>
      </c>
    </row>
    <row r="119" spans="1:13">
      <c r="A119" s="9">
        <v>45568</v>
      </c>
      <c r="B119" s="10" t="s">
        <v>152</v>
      </c>
      <c r="C119" s="10" t="s">
        <v>14</v>
      </c>
      <c r="D119" s="11">
        <v>15</v>
      </c>
      <c r="E119" s="11">
        <v>335</v>
      </c>
      <c r="F119" s="11">
        <v>365</v>
      </c>
      <c r="G119" s="11">
        <v>385</v>
      </c>
      <c r="H119" s="11"/>
      <c r="I119" s="12">
        <f t="shared" ref="I119" si="147">(F119-E119)*D119</f>
        <v>450</v>
      </c>
      <c r="J119" s="13">
        <f t="shared" ref="J119" si="148">(G119-E119)*D119</f>
        <v>750</v>
      </c>
      <c r="K119" s="14"/>
      <c r="L119" s="15">
        <f t="shared" ref="L119" si="149">(G119-E119)</f>
        <v>50</v>
      </c>
      <c r="M119" s="16">
        <f t="shared" ref="M119" si="150">K119+J119+I119</f>
        <v>1200</v>
      </c>
    </row>
    <row r="120" spans="1:13">
      <c r="A120" s="9">
        <v>45568</v>
      </c>
      <c r="B120" s="10" t="s">
        <v>151</v>
      </c>
      <c r="C120" s="10" t="s">
        <v>14</v>
      </c>
      <c r="D120" s="11">
        <v>475</v>
      </c>
      <c r="E120" s="11">
        <v>50</v>
      </c>
      <c r="F120" s="11">
        <v>45.5</v>
      </c>
      <c r="G120" s="11">
        <v>0</v>
      </c>
      <c r="H120" s="11"/>
      <c r="I120" s="12">
        <f t="shared" ref="I120" si="151">(F120-E120)*D120</f>
        <v>-2137.5</v>
      </c>
      <c r="J120" s="13">
        <v>0</v>
      </c>
      <c r="K120" s="14"/>
      <c r="L120" s="15">
        <f t="shared" ref="L120:L126" si="152">(F120-E120)</f>
        <v>-4.5</v>
      </c>
      <c r="M120" s="16">
        <f t="shared" ref="M120" si="153">K120+J120+I120</f>
        <v>-2137.5</v>
      </c>
    </row>
    <row r="121" spans="1:13">
      <c r="A121" s="9">
        <v>45568</v>
      </c>
      <c r="B121" s="10" t="s">
        <v>150</v>
      </c>
      <c r="C121" s="10" t="s">
        <v>14</v>
      </c>
      <c r="D121" s="11">
        <v>325</v>
      </c>
      <c r="E121" s="11">
        <v>32</v>
      </c>
      <c r="F121" s="11">
        <v>35.5</v>
      </c>
      <c r="G121" s="11">
        <v>0</v>
      </c>
      <c r="H121" s="11"/>
      <c r="I121" s="12">
        <f t="shared" ref="I121" si="154">(F121-E121)*D121</f>
        <v>1137.5</v>
      </c>
      <c r="J121" s="13">
        <v>0</v>
      </c>
      <c r="K121" s="14"/>
      <c r="L121" s="15">
        <f t="shared" si="152"/>
        <v>3.5</v>
      </c>
      <c r="M121" s="16">
        <f t="shared" ref="M121" si="155">K121+J121+I121</f>
        <v>1137.5</v>
      </c>
    </row>
    <row r="122" spans="1:13">
      <c r="A122" s="9">
        <v>45568</v>
      </c>
      <c r="B122" s="10" t="s">
        <v>149</v>
      </c>
      <c r="C122" s="10" t="s">
        <v>14</v>
      </c>
      <c r="D122" s="11">
        <v>25</v>
      </c>
      <c r="E122" s="11">
        <v>130</v>
      </c>
      <c r="F122" s="11">
        <v>165</v>
      </c>
      <c r="G122" s="11">
        <v>0</v>
      </c>
      <c r="H122" s="11"/>
      <c r="I122" s="12">
        <f t="shared" ref="I122" si="156">(F122-E122)*D122</f>
        <v>875</v>
      </c>
      <c r="J122" s="13">
        <v>0</v>
      </c>
      <c r="K122" s="14"/>
      <c r="L122" s="15">
        <f t="shared" si="152"/>
        <v>35</v>
      </c>
      <c r="M122" s="16">
        <f t="shared" ref="M122" si="157">K122+J122+I122</f>
        <v>875</v>
      </c>
    </row>
    <row r="123" spans="1:13">
      <c r="A123" s="9">
        <v>45568</v>
      </c>
      <c r="B123" s="10" t="s">
        <v>148</v>
      </c>
      <c r="C123" s="10" t="s">
        <v>14</v>
      </c>
      <c r="D123" s="11">
        <v>125</v>
      </c>
      <c r="E123" s="11">
        <v>220</v>
      </c>
      <c r="F123" s="11">
        <v>240</v>
      </c>
      <c r="G123" s="11">
        <v>0</v>
      </c>
      <c r="H123" s="11"/>
      <c r="I123" s="12">
        <f t="shared" ref="I123:I124" si="158">(F123-E123)*D123</f>
        <v>2500</v>
      </c>
      <c r="J123" s="13">
        <v>0</v>
      </c>
      <c r="K123" s="14"/>
      <c r="L123" s="15">
        <f t="shared" si="152"/>
        <v>20</v>
      </c>
      <c r="M123" s="16">
        <f t="shared" ref="M123:M124" si="159">K123+J123+I123</f>
        <v>2500</v>
      </c>
    </row>
    <row r="124" spans="1:13">
      <c r="A124" s="9">
        <v>45566</v>
      </c>
      <c r="B124" s="10" t="s">
        <v>147</v>
      </c>
      <c r="C124" s="10" t="s">
        <v>14</v>
      </c>
      <c r="D124" s="11">
        <v>25</v>
      </c>
      <c r="E124" s="11">
        <v>155</v>
      </c>
      <c r="F124" s="11">
        <v>168</v>
      </c>
      <c r="G124" s="11">
        <v>0</v>
      </c>
      <c r="H124" s="11"/>
      <c r="I124" s="12">
        <f t="shared" si="158"/>
        <v>325</v>
      </c>
      <c r="J124" s="13">
        <v>0</v>
      </c>
      <c r="K124" s="14"/>
      <c r="L124" s="15">
        <f t="shared" si="152"/>
        <v>13</v>
      </c>
      <c r="M124" s="16">
        <f t="shared" si="159"/>
        <v>325</v>
      </c>
    </row>
    <row r="125" spans="1:13">
      <c r="A125" s="9">
        <v>45566</v>
      </c>
      <c r="B125" s="10" t="s">
        <v>146</v>
      </c>
      <c r="C125" s="10" t="s">
        <v>14</v>
      </c>
      <c r="D125" s="11">
        <v>500</v>
      </c>
      <c r="E125" s="11">
        <v>85</v>
      </c>
      <c r="F125" s="11">
        <v>89</v>
      </c>
      <c r="G125" s="11">
        <v>0</v>
      </c>
      <c r="H125" s="11"/>
      <c r="I125" s="12">
        <f t="shared" ref="I125" si="160">(F125-E125)*D125</f>
        <v>2000</v>
      </c>
      <c r="J125" s="13">
        <v>0</v>
      </c>
      <c r="K125" s="14"/>
      <c r="L125" s="15">
        <f t="shared" si="152"/>
        <v>4</v>
      </c>
      <c r="M125" s="16">
        <f t="shared" ref="M125" si="161">K125+J125+I125</f>
        <v>2000</v>
      </c>
    </row>
    <row r="126" spans="1:13">
      <c r="A126" s="9">
        <v>45566</v>
      </c>
      <c r="B126" s="10" t="s">
        <v>145</v>
      </c>
      <c r="C126" s="10" t="s">
        <v>14</v>
      </c>
      <c r="D126" s="11">
        <v>625</v>
      </c>
      <c r="E126" s="11">
        <v>130</v>
      </c>
      <c r="F126" s="11">
        <v>139</v>
      </c>
      <c r="G126" s="11">
        <v>0</v>
      </c>
      <c r="H126" s="11"/>
      <c r="I126" s="12">
        <f t="shared" ref="I126:I127" si="162">(F126-E126)*D126</f>
        <v>5625</v>
      </c>
      <c r="J126" s="13">
        <v>0</v>
      </c>
      <c r="K126" s="14"/>
      <c r="L126" s="15">
        <f t="shared" si="152"/>
        <v>9</v>
      </c>
      <c r="M126" s="16">
        <f t="shared" ref="M126:M127" si="163">K126+J126+I126</f>
        <v>5625</v>
      </c>
    </row>
    <row r="127" spans="1:13">
      <c r="A127" s="9">
        <v>45566</v>
      </c>
      <c r="B127" s="10" t="s">
        <v>144</v>
      </c>
      <c r="C127" s="10" t="s">
        <v>14</v>
      </c>
      <c r="D127" s="11">
        <v>15</v>
      </c>
      <c r="E127" s="11">
        <v>170</v>
      </c>
      <c r="F127" s="11">
        <v>230</v>
      </c>
      <c r="G127" s="11">
        <v>250</v>
      </c>
      <c r="H127" s="11"/>
      <c r="I127" s="12">
        <f t="shared" si="162"/>
        <v>900</v>
      </c>
      <c r="J127" s="13">
        <f t="shared" ref="J127" si="164">(G127-E127)*D127</f>
        <v>1200</v>
      </c>
      <c r="K127" s="14"/>
      <c r="L127" s="15">
        <f t="shared" ref="L127" si="165">(G127-E127)</f>
        <v>80</v>
      </c>
      <c r="M127" s="16">
        <f t="shared" si="163"/>
        <v>2100</v>
      </c>
    </row>
    <row r="128" spans="1:13">
      <c r="A128" s="9">
        <v>45566</v>
      </c>
      <c r="B128" s="10" t="s">
        <v>143</v>
      </c>
      <c r="C128" s="10" t="s">
        <v>14</v>
      </c>
      <c r="D128" s="11">
        <v>50</v>
      </c>
      <c r="E128" s="11">
        <v>340</v>
      </c>
      <c r="F128" s="11">
        <v>356</v>
      </c>
      <c r="G128" s="11">
        <v>364</v>
      </c>
      <c r="H128" s="11"/>
      <c r="I128" s="12">
        <f t="shared" ref="I128" si="166">(F128-E128)*D128</f>
        <v>800</v>
      </c>
      <c r="J128" s="13">
        <v>0</v>
      </c>
      <c r="K128" s="14"/>
      <c r="L128" s="15">
        <f>(F128-E128)</f>
        <v>16</v>
      </c>
      <c r="M128" s="16">
        <f t="shared" ref="M128" si="167">K128+J128+I128</f>
        <v>800</v>
      </c>
    </row>
    <row r="129" spans="1:13" ht="21">
      <c r="A129" s="26" t="s">
        <v>142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8"/>
      <c r="M129" s="17">
        <f>SUM(M36:M128)</f>
        <v>157657.5</v>
      </c>
    </row>
    <row r="130" spans="1:13">
      <c r="A130" s="9">
        <v>45565</v>
      </c>
      <c r="B130" s="10" t="s">
        <v>141</v>
      </c>
      <c r="C130" s="10" t="s">
        <v>14</v>
      </c>
      <c r="D130" s="11">
        <v>25</v>
      </c>
      <c r="E130" s="11">
        <v>180</v>
      </c>
      <c r="F130" s="11">
        <v>210</v>
      </c>
      <c r="G130" s="11">
        <v>240</v>
      </c>
      <c r="H130" s="11"/>
      <c r="I130" s="12">
        <f t="shared" ref="I130" si="168">(F130-E130)*D130</f>
        <v>750</v>
      </c>
      <c r="J130" s="13">
        <f t="shared" ref="J130" si="169">(G130-E130)*D130</f>
        <v>1500</v>
      </c>
      <c r="K130" s="14"/>
      <c r="L130" s="15">
        <f t="shared" ref="L130" si="170">(G130-E130)</f>
        <v>60</v>
      </c>
      <c r="M130" s="16">
        <f t="shared" ref="M130" si="171">K130+J130+I130</f>
        <v>2250</v>
      </c>
    </row>
    <row r="131" spans="1:13">
      <c r="A131" s="9">
        <v>45565</v>
      </c>
      <c r="B131" s="10" t="s">
        <v>140</v>
      </c>
      <c r="C131" s="10" t="s">
        <v>14</v>
      </c>
      <c r="D131" s="11">
        <v>300</v>
      </c>
      <c r="E131" s="11">
        <v>70</v>
      </c>
      <c r="F131" s="11">
        <v>85</v>
      </c>
      <c r="G131" s="11">
        <v>0</v>
      </c>
      <c r="H131" s="11"/>
      <c r="I131" s="12">
        <f t="shared" ref="I131:I137" si="172">(F131-E131)*D131</f>
        <v>4500</v>
      </c>
      <c r="J131" s="13">
        <v>0</v>
      </c>
      <c r="K131" s="14"/>
      <c r="L131" s="15">
        <f>(F131-E131)</f>
        <v>15</v>
      </c>
      <c r="M131" s="16">
        <f t="shared" ref="M131:M137" si="173">K131+J131+I131</f>
        <v>4500</v>
      </c>
    </row>
    <row r="132" spans="1:13">
      <c r="A132" s="9">
        <v>45565</v>
      </c>
      <c r="B132" s="10" t="s">
        <v>139</v>
      </c>
      <c r="C132" s="10" t="s">
        <v>14</v>
      </c>
      <c r="D132" s="11">
        <v>200</v>
      </c>
      <c r="E132" s="11">
        <v>110</v>
      </c>
      <c r="F132" s="11">
        <v>115</v>
      </c>
      <c r="G132" s="11">
        <v>119</v>
      </c>
      <c r="H132" s="11"/>
      <c r="I132" s="12">
        <f t="shared" si="172"/>
        <v>1000</v>
      </c>
      <c r="J132" s="13">
        <f t="shared" ref="J132:J137" si="174">(G132-E132)*D132</f>
        <v>1800</v>
      </c>
      <c r="K132" s="14"/>
      <c r="L132" s="15">
        <f t="shared" ref="L132:L137" si="175">(G132-E132)</f>
        <v>9</v>
      </c>
      <c r="M132" s="16">
        <f t="shared" si="173"/>
        <v>2800</v>
      </c>
    </row>
    <row r="133" spans="1:13">
      <c r="A133" s="9">
        <v>45565</v>
      </c>
      <c r="B133" s="10" t="s">
        <v>138</v>
      </c>
      <c r="C133" s="10" t="s">
        <v>14</v>
      </c>
      <c r="D133" s="11">
        <v>750</v>
      </c>
      <c r="E133" s="11">
        <v>25</v>
      </c>
      <c r="F133" s="11">
        <v>27</v>
      </c>
      <c r="G133" s="11">
        <v>29.5</v>
      </c>
      <c r="H133" s="11"/>
      <c r="I133" s="12">
        <f t="shared" si="172"/>
        <v>1500</v>
      </c>
      <c r="J133" s="13">
        <f t="shared" si="174"/>
        <v>3375</v>
      </c>
      <c r="K133" s="14"/>
      <c r="L133" s="15">
        <f t="shared" si="175"/>
        <v>4.5</v>
      </c>
      <c r="M133" s="16">
        <f t="shared" si="173"/>
        <v>4875</v>
      </c>
    </row>
    <row r="134" spans="1:13">
      <c r="A134" s="9">
        <v>45565</v>
      </c>
      <c r="B134" s="10" t="s">
        <v>137</v>
      </c>
      <c r="C134" s="10" t="s">
        <v>14</v>
      </c>
      <c r="D134" s="11">
        <v>15</v>
      </c>
      <c r="E134" s="11">
        <v>320</v>
      </c>
      <c r="F134" s="11">
        <v>340</v>
      </c>
      <c r="G134" s="11">
        <v>360</v>
      </c>
      <c r="H134" s="11"/>
      <c r="I134" s="12">
        <f t="shared" si="172"/>
        <v>300</v>
      </c>
      <c r="J134" s="13">
        <f t="shared" si="174"/>
        <v>600</v>
      </c>
      <c r="K134" s="14"/>
      <c r="L134" s="15">
        <f t="shared" si="175"/>
        <v>40</v>
      </c>
      <c r="M134" s="16">
        <f t="shared" si="173"/>
        <v>900</v>
      </c>
    </row>
    <row r="135" spans="1:13">
      <c r="A135" s="9">
        <v>45565</v>
      </c>
      <c r="B135" s="10" t="s">
        <v>136</v>
      </c>
      <c r="C135" s="10" t="s">
        <v>14</v>
      </c>
      <c r="D135" s="11">
        <v>15</v>
      </c>
      <c r="E135" s="11">
        <v>230</v>
      </c>
      <c r="F135" s="11">
        <v>250</v>
      </c>
      <c r="G135" s="11">
        <v>270</v>
      </c>
      <c r="H135" s="11"/>
      <c r="I135" s="12">
        <f t="shared" si="172"/>
        <v>300</v>
      </c>
      <c r="J135" s="13">
        <f t="shared" si="174"/>
        <v>600</v>
      </c>
      <c r="K135" s="14"/>
      <c r="L135" s="15">
        <f t="shared" si="175"/>
        <v>40</v>
      </c>
      <c r="M135" s="16">
        <f t="shared" si="173"/>
        <v>900</v>
      </c>
    </row>
    <row r="136" spans="1:13">
      <c r="A136" s="9">
        <v>45562</v>
      </c>
      <c r="B136" s="10" t="s">
        <v>135</v>
      </c>
      <c r="C136" s="10" t="s">
        <v>14</v>
      </c>
      <c r="D136" s="11">
        <v>15</v>
      </c>
      <c r="E136" s="11">
        <v>275</v>
      </c>
      <c r="F136" s="11">
        <v>290</v>
      </c>
      <c r="G136" s="11">
        <v>325</v>
      </c>
      <c r="H136" s="11"/>
      <c r="I136" s="12">
        <f t="shared" si="172"/>
        <v>225</v>
      </c>
      <c r="J136" s="13">
        <f t="shared" si="174"/>
        <v>750</v>
      </c>
      <c r="K136" s="14"/>
      <c r="L136" s="15">
        <f t="shared" si="175"/>
        <v>50</v>
      </c>
      <c r="M136" s="16">
        <f t="shared" si="173"/>
        <v>975</v>
      </c>
    </row>
    <row r="137" spans="1:13">
      <c r="A137" s="9">
        <v>45562</v>
      </c>
      <c r="B137" s="10" t="s">
        <v>134</v>
      </c>
      <c r="C137" s="10" t="s">
        <v>14</v>
      </c>
      <c r="D137" s="11">
        <v>550</v>
      </c>
      <c r="E137" s="11">
        <v>40</v>
      </c>
      <c r="F137" s="11">
        <v>42</v>
      </c>
      <c r="G137" s="11">
        <v>44</v>
      </c>
      <c r="H137" s="11"/>
      <c r="I137" s="12">
        <f t="shared" si="172"/>
        <v>1100</v>
      </c>
      <c r="J137" s="13">
        <f t="shared" si="174"/>
        <v>2200</v>
      </c>
      <c r="K137" s="14"/>
      <c r="L137" s="15">
        <f t="shared" si="175"/>
        <v>4</v>
      </c>
      <c r="M137" s="16">
        <f t="shared" si="173"/>
        <v>3300</v>
      </c>
    </row>
    <row r="138" spans="1:13">
      <c r="A138" s="9">
        <v>45562</v>
      </c>
      <c r="B138" s="10" t="s">
        <v>133</v>
      </c>
      <c r="C138" s="10" t="s">
        <v>14</v>
      </c>
      <c r="D138" s="11">
        <v>300</v>
      </c>
      <c r="E138" s="11">
        <v>88</v>
      </c>
      <c r="F138" s="11">
        <v>92</v>
      </c>
      <c r="G138" s="11">
        <v>0</v>
      </c>
      <c r="H138" s="11"/>
      <c r="I138" s="12">
        <f t="shared" ref="I138:I139" si="176">(F138-E138)*D138</f>
        <v>1200</v>
      </c>
      <c r="J138" s="13">
        <v>0</v>
      </c>
      <c r="K138" s="14"/>
      <c r="L138" s="15">
        <f>(F138-E138)</f>
        <v>4</v>
      </c>
      <c r="M138" s="16">
        <f t="shared" ref="M138:M139" si="177">K138+J138+I138</f>
        <v>1200</v>
      </c>
    </row>
    <row r="139" spans="1:13">
      <c r="A139" s="9">
        <v>45562</v>
      </c>
      <c r="B139" s="10" t="s">
        <v>132</v>
      </c>
      <c r="C139" s="10" t="s">
        <v>14</v>
      </c>
      <c r="D139" s="11">
        <v>150</v>
      </c>
      <c r="E139" s="11">
        <v>252</v>
      </c>
      <c r="F139" s="11">
        <v>255</v>
      </c>
      <c r="G139" s="11">
        <v>259</v>
      </c>
      <c r="H139" s="11"/>
      <c r="I139" s="12">
        <f t="shared" si="176"/>
        <v>450</v>
      </c>
      <c r="J139" s="13">
        <f t="shared" ref="J139" si="178">(G139-E139)*D139</f>
        <v>1050</v>
      </c>
      <c r="K139" s="14"/>
      <c r="L139" s="15">
        <f t="shared" ref="L139" si="179">(G139-E139)</f>
        <v>7</v>
      </c>
      <c r="M139" s="16">
        <f t="shared" si="177"/>
        <v>1500</v>
      </c>
    </row>
    <row r="140" spans="1:13">
      <c r="A140" s="9">
        <v>45562</v>
      </c>
      <c r="B140" s="10" t="s">
        <v>131</v>
      </c>
      <c r="C140" s="10" t="s">
        <v>14</v>
      </c>
      <c r="D140" s="11">
        <v>200</v>
      </c>
      <c r="E140" s="11">
        <v>61</v>
      </c>
      <c r="F140" s="11">
        <v>70</v>
      </c>
      <c r="G140" s="11">
        <v>0</v>
      </c>
      <c r="H140" s="11"/>
      <c r="I140" s="12">
        <f t="shared" ref="I140:I142" si="180">(F140-E140)*D140</f>
        <v>1800</v>
      </c>
      <c r="J140" s="13">
        <v>0</v>
      </c>
      <c r="K140" s="14"/>
      <c r="L140" s="15">
        <f t="shared" ref="L140:L141" si="181">(F140-E140)</f>
        <v>9</v>
      </c>
      <c r="M140" s="16">
        <f t="shared" ref="M140:M142" si="182">K140+J140+I140</f>
        <v>1800</v>
      </c>
    </row>
    <row r="141" spans="1:13">
      <c r="A141" s="9">
        <v>45561</v>
      </c>
      <c r="B141" s="10" t="s">
        <v>130</v>
      </c>
      <c r="C141" s="10" t="s">
        <v>14</v>
      </c>
      <c r="D141" s="11">
        <v>400</v>
      </c>
      <c r="E141" s="11">
        <v>77</v>
      </c>
      <c r="F141" s="11">
        <v>80</v>
      </c>
      <c r="G141" s="11">
        <v>0</v>
      </c>
      <c r="H141" s="11"/>
      <c r="I141" s="12">
        <f t="shared" si="180"/>
        <v>1200</v>
      </c>
      <c r="J141" s="13">
        <v>0</v>
      </c>
      <c r="K141" s="14"/>
      <c r="L141" s="15">
        <f t="shared" si="181"/>
        <v>3</v>
      </c>
      <c r="M141" s="16">
        <f t="shared" si="182"/>
        <v>1200</v>
      </c>
    </row>
    <row r="142" spans="1:13">
      <c r="A142" s="9">
        <v>45561</v>
      </c>
      <c r="B142" s="10" t="s">
        <v>129</v>
      </c>
      <c r="C142" s="10" t="s">
        <v>14</v>
      </c>
      <c r="D142" s="11">
        <v>25</v>
      </c>
      <c r="E142" s="11">
        <v>90</v>
      </c>
      <c r="F142" s="11">
        <v>105</v>
      </c>
      <c r="G142" s="11">
        <v>115</v>
      </c>
      <c r="H142" s="11"/>
      <c r="I142" s="12">
        <f t="shared" si="180"/>
        <v>375</v>
      </c>
      <c r="J142" s="13">
        <f t="shared" ref="J142" si="183">(G142-E142)*D142</f>
        <v>625</v>
      </c>
      <c r="K142" s="14"/>
      <c r="L142" s="15">
        <f t="shared" ref="L142" si="184">(G142-E142)</f>
        <v>25</v>
      </c>
      <c r="M142" s="16">
        <f t="shared" si="182"/>
        <v>1000</v>
      </c>
    </row>
    <row r="143" spans="1:13">
      <c r="A143" s="9">
        <v>45561</v>
      </c>
      <c r="B143" s="10" t="s">
        <v>128</v>
      </c>
      <c r="C143" s="10" t="s">
        <v>14</v>
      </c>
      <c r="D143" s="11">
        <v>15</v>
      </c>
      <c r="E143" s="11">
        <v>390</v>
      </c>
      <c r="F143" s="11">
        <v>320</v>
      </c>
      <c r="G143" s="11">
        <v>0</v>
      </c>
      <c r="H143" s="11"/>
      <c r="I143" s="12">
        <f t="shared" ref="I143:I148" si="185">(F143-E143)*D143</f>
        <v>-1050</v>
      </c>
      <c r="J143" s="13">
        <v>0</v>
      </c>
      <c r="K143" s="14"/>
      <c r="L143" s="15">
        <f t="shared" ref="L143:L147" si="186">(F143-E143)</f>
        <v>-70</v>
      </c>
      <c r="M143" s="16">
        <f t="shared" ref="M143:M148" si="187">K143+J143+I143</f>
        <v>-1050</v>
      </c>
    </row>
    <row r="144" spans="1:13">
      <c r="A144" s="9">
        <v>45561</v>
      </c>
      <c r="B144" s="10" t="s">
        <v>127</v>
      </c>
      <c r="C144" s="10" t="s">
        <v>14</v>
      </c>
      <c r="D144" s="11">
        <v>825</v>
      </c>
      <c r="E144" s="11">
        <v>9.9499999999999993</v>
      </c>
      <c r="F144" s="11">
        <v>10.9</v>
      </c>
      <c r="G144" s="11">
        <v>0</v>
      </c>
      <c r="H144" s="11"/>
      <c r="I144" s="12">
        <f t="shared" si="185"/>
        <v>783.75000000000091</v>
      </c>
      <c r="J144" s="13">
        <v>0</v>
      </c>
      <c r="K144" s="14"/>
      <c r="L144" s="15">
        <f t="shared" si="186"/>
        <v>0.95000000000000107</v>
      </c>
      <c r="M144" s="16">
        <f t="shared" si="187"/>
        <v>783.75000000000091</v>
      </c>
    </row>
    <row r="145" spans="1:13">
      <c r="A145" s="9">
        <v>45561</v>
      </c>
      <c r="B145" s="10" t="s">
        <v>126</v>
      </c>
      <c r="C145" s="10" t="s">
        <v>14</v>
      </c>
      <c r="D145" s="11">
        <v>1000</v>
      </c>
      <c r="E145" s="11">
        <v>11.5</v>
      </c>
      <c r="F145" s="11">
        <v>13.5</v>
      </c>
      <c r="G145" s="11">
        <v>0</v>
      </c>
      <c r="H145" s="11"/>
      <c r="I145" s="12">
        <f t="shared" si="185"/>
        <v>2000</v>
      </c>
      <c r="J145" s="13">
        <v>0</v>
      </c>
      <c r="K145" s="14"/>
      <c r="L145" s="15">
        <f t="shared" si="186"/>
        <v>2</v>
      </c>
      <c r="M145" s="16">
        <f t="shared" si="187"/>
        <v>2000</v>
      </c>
    </row>
    <row r="146" spans="1:13">
      <c r="A146" s="9">
        <v>45561</v>
      </c>
      <c r="B146" s="10" t="s">
        <v>98</v>
      </c>
      <c r="C146" s="10" t="s">
        <v>14</v>
      </c>
      <c r="D146" s="11">
        <v>50</v>
      </c>
      <c r="E146" s="11">
        <v>70</v>
      </c>
      <c r="F146" s="11">
        <v>92</v>
      </c>
      <c r="G146" s="11">
        <v>0</v>
      </c>
      <c r="H146" s="11"/>
      <c r="I146" s="12">
        <f t="shared" si="185"/>
        <v>1100</v>
      </c>
      <c r="J146" s="13">
        <v>0</v>
      </c>
      <c r="K146" s="14"/>
      <c r="L146" s="15">
        <f t="shared" si="186"/>
        <v>22</v>
      </c>
      <c r="M146" s="16">
        <f t="shared" si="187"/>
        <v>1100</v>
      </c>
    </row>
    <row r="147" spans="1:13">
      <c r="A147" s="9">
        <v>45561</v>
      </c>
      <c r="B147" s="10" t="s">
        <v>125</v>
      </c>
      <c r="C147" s="10" t="s">
        <v>14</v>
      </c>
      <c r="D147" s="11">
        <v>550</v>
      </c>
      <c r="E147" s="11">
        <v>16</v>
      </c>
      <c r="F147" s="11">
        <v>18</v>
      </c>
      <c r="G147" s="11">
        <v>0</v>
      </c>
      <c r="H147" s="11"/>
      <c r="I147" s="12">
        <f t="shared" si="185"/>
        <v>1100</v>
      </c>
      <c r="J147" s="13">
        <v>0</v>
      </c>
      <c r="K147" s="14"/>
      <c r="L147" s="15">
        <f t="shared" si="186"/>
        <v>2</v>
      </c>
      <c r="M147" s="16">
        <f t="shared" si="187"/>
        <v>1100</v>
      </c>
    </row>
    <row r="148" spans="1:13">
      <c r="A148" s="9">
        <v>45560</v>
      </c>
      <c r="B148" s="10" t="s">
        <v>124</v>
      </c>
      <c r="C148" s="10" t="s">
        <v>14</v>
      </c>
      <c r="D148" s="11">
        <v>125</v>
      </c>
      <c r="E148" s="11">
        <v>100</v>
      </c>
      <c r="F148" s="11">
        <v>109</v>
      </c>
      <c r="G148" s="11">
        <v>120</v>
      </c>
      <c r="H148" s="11"/>
      <c r="I148" s="12">
        <f t="shared" si="185"/>
        <v>1125</v>
      </c>
      <c r="J148" s="13">
        <f t="shared" ref="J148" si="188">(G148-E148)*D148</f>
        <v>2500</v>
      </c>
      <c r="K148" s="14"/>
      <c r="L148" s="15">
        <f t="shared" ref="L148" si="189">(G148-E148)</f>
        <v>20</v>
      </c>
      <c r="M148" s="16">
        <f t="shared" si="187"/>
        <v>3625</v>
      </c>
    </row>
    <row r="149" spans="1:13">
      <c r="A149" s="9">
        <v>45560</v>
      </c>
      <c r="B149" s="10" t="s">
        <v>123</v>
      </c>
      <c r="C149" s="10" t="s">
        <v>14</v>
      </c>
      <c r="D149" s="11">
        <v>1000</v>
      </c>
      <c r="E149" s="11">
        <v>12.8</v>
      </c>
      <c r="F149" s="11">
        <v>13.7</v>
      </c>
      <c r="G149" s="11">
        <v>0</v>
      </c>
      <c r="H149" s="11"/>
      <c r="I149" s="12">
        <f t="shared" ref="I149:I151" si="190">(F149-E149)*D149</f>
        <v>899.99999999999864</v>
      </c>
      <c r="J149" s="13">
        <v>0</v>
      </c>
      <c r="K149" s="14"/>
      <c r="L149" s="15">
        <f t="shared" ref="L149:L150" si="191">(F149-E149)</f>
        <v>0.89999999999999858</v>
      </c>
      <c r="M149" s="16">
        <f t="shared" ref="M149:M151" si="192">K149+J149+I149</f>
        <v>899.99999999999864</v>
      </c>
    </row>
    <row r="150" spans="1:13">
      <c r="A150" s="9">
        <v>45560</v>
      </c>
      <c r="B150" s="10" t="s">
        <v>122</v>
      </c>
      <c r="C150" s="10" t="s">
        <v>14</v>
      </c>
      <c r="D150" s="11">
        <v>350</v>
      </c>
      <c r="E150" s="11">
        <v>39</v>
      </c>
      <c r="F150" s="11">
        <v>42</v>
      </c>
      <c r="G150" s="11">
        <v>0</v>
      </c>
      <c r="H150" s="11"/>
      <c r="I150" s="12">
        <f t="shared" si="190"/>
        <v>1050</v>
      </c>
      <c r="J150" s="13">
        <v>0</v>
      </c>
      <c r="K150" s="14"/>
      <c r="L150" s="15">
        <f t="shared" si="191"/>
        <v>3</v>
      </c>
      <c r="M150" s="16">
        <f t="shared" si="192"/>
        <v>1050</v>
      </c>
    </row>
    <row r="151" spans="1:13">
      <c r="A151" s="9">
        <v>45560</v>
      </c>
      <c r="B151" s="10" t="s">
        <v>121</v>
      </c>
      <c r="C151" s="10" t="s">
        <v>14</v>
      </c>
      <c r="D151" s="11">
        <v>15</v>
      </c>
      <c r="E151" s="11">
        <v>180</v>
      </c>
      <c r="F151" s="11">
        <v>205</v>
      </c>
      <c r="G151" s="11">
        <v>220</v>
      </c>
      <c r="H151" s="11"/>
      <c r="I151" s="12">
        <f t="shared" si="190"/>
        <v>375</v>
      </c>
      <c r="J151" s="13">
        <f t="shared" ref="J151" si="193">(G151-E151)*D151</f>
        <v>600</v>
      </c>
      <c r="K151" s="14"/>
      <c r="L151" s="15">
        <f t="shared" ref="L151" si="194">(G151-E151)</f>
        <v>40</v>
      </c>
      <c r="M151" s="16">
        <f t="shared" si="192"/>
        <v>975</v>
      </c>
    </row>
    <row r="152" spans="1:13">
      <c r="A152" s="9">
        <v>45560</v>
      </c>
      <c r="B152" s="10" t="s">
        <v>98</v>
      </c>
      <c r="C152" s="10" t="s">
        <v>14</v>
      </c>
      <c r="D152" s="11">
        <v>50</v>
      </c>
      <c r="E152" s="11">
        <v>88</v>
      </c>
      <c r="F152" s="11">
        <v>59</v>
      </c>
      <c r="G152" s="11">
        <v>0</v>
      </c>
      <c r="H152" s="11"/>
      <c r="I152" s="12">
        <f t="shared" ref="I152:I154" si="195">(F152-E152)*D152</f>
        <v>-1450</v>
      </c>
      <c r="J152" s="13">
        <v>0</v>
      </c>
      <c r="K152" s="14"/>
      <c r="L152" s="15">
        <f t="shared" ref="L152:L153" si="196">(F152-E152)</f>
        <v>-29</v>
      </c>
      <c r="M152" s="16">
        <f t="shared" ref="M152:M154" si="197">K152+J152+I152</f>
        <v>-1450</v>
      </c>
    </row>
    <row r="153" spans="1:13">
      <c r="A153" s="9">
        <v>45559</v>
      </c>
      <c r="B153" s="10" t="s">
        <v>120</v>
      </c>
      <c r="C153" s="10" t="s">
        <v>14</v>
      </c>
      <c r="D153" s="11">
        <v>15</v>
      </c>
      <c r="E153" s="11">
        <v>150</v>
      </c>
      <c r="F153" s="11">
        <v>200</v>
      </c>
      <c r="G153" s="11">
        <v>0</v>
      </c>
      <c r="H153" s="11"/>
      <c r="I153" s="12">
        <f t="shared" si="195"/>
        <v>750</v>
      </c>
      <c r="J153" s="13">
        <v>0</v>
      </c>
      <c r="K153" s="14"/>
      <c r="L153" s="15">
        <f t="shared" si="196"/>
        <v>50</v>
      </c>
      <c r="M153" s="16">
        <f t="shared" si="197"/>
        <v>750</v>
      </c>
    </row>
    <row r="154" spans="1:13">
      <c r="A154" s="9">
        <v>45559</v>
      </c>
      <c r="B154" s="10" t="s">
        <v>119</v>
      </c>
      <c r="C154" s="10" t="s">
        <v>14</v>
      </c>
      <c r="D154" s="11">
        <v>25</v>
      </c>
      <c r="E154" s="11">
        <v>147</v>
      </c>
      <c r="F154" s="11">
        <v>159</v>
      </c>
      <c r="G154" s="11">
        <v>172</v>
      </c>
      <c r="H154" s="11"/>
      <c r="I154" s="12">
        <f t="shared" si="195"/>
        <v>300</v>
      </c>
      <c r="J154" s="13">
        <f t="shared" ref="J154" si="198">(G154-E154)*D154</f>
        <v>625</v>
      </c>
      <c r="K154" s="14"/>
      <c r="L154" s="15">
        <f t="shared" ref="L154" si="199">(G154-E154)</f>
        <v>25</v>
      </c>
      <c r="M154" s="16">
        <f t="shared" si="197"/>
        <v>925</v>
      </c>
    </row>
    <row r="155" spans="1:13">
      <c r="A155" s="9">
        <v>45559</v>
      </c>
      <c r="B155" s="10" t="s">
        <v>118</v>
      </c>
      <c r="C155" s="10" t="s">
        <v>14</v>
      </c>
      <c r="D155" s="11">
        <v>750</v>
      </c>
      <c r="E155" s="11">
        <v>14</v>
      </c>
      <c r="F155" s="11">
        <v>9</v>
      </c>
      <c r="G155" s="11">
        <v>0</v>
      </c>
      <c r="H155" s="11"/>
      <c r="I155" s="12">
        <f t="shared" ref="I155:I157" si="200">(F155-E155)*D155</f>
        <v>-3750</v>
      </c>
      <c r="J155" s="13">
        <v>0</v>
      </c>
      <c r="K155" s="14"/>
      <c r="L155" s="15">
        <f t="shared" ref="L155:L156" si="201">(F155-E155)</f>
        <v>-5</v>
      </c>
      <c r="M155" s="16">
        <f t="shared" ref="M155:M157" si="202">K155+J155+I155</f>
        <v>-3750</v>
      </c>
    </row>
    <row r="156" spans="1:13">
      <c r="A156" s="9">
        <v>45559</v>
      </c>
      <c r="B156" s="10" t="s">
        <v>117</v>
      </c>
      <c r="C156" s="10" t="s">
        <v>14</v>
      </c>
      <c r="D156" s="11">
        <v>500</v>
      </c>
      <c r="E156" s="11">
        <v>43</v>
      </c>
      <c r="F156" s="11">
        <v>47</v>
      </c>
      <c r="G156" s="11">
        <v>0</v>
      </c>
      <c r="H156" s="11"/>
      <c r="I156" s="12">
        <f t="shared" si="200"/>
        <v>2000</v>
      </c>
      <c r="J156" s="13">
        <v>0</v>
      </c>
      <c r="K156" s="14"/>
      <c r="L156" s="15">
        <f t="shared" si="201"/>
        <v>4</v>
      </c>
      <c r="M156" s="16">
        <f t="shared" si="202"/>
        <v>2000</v>
      </c>
    </row>
    <row r="157" spans="1:13">
      <c r="A157" s="9">
        <v>45558</v>
      </c>
      <c r="B157" s="10" t="s">
        <v>116</v>
      </c>
      <c r="C157" s="10" t="s">
        <v>14</v>
      </c>
      <c r="D157" s="11">
        <v>325</v>
      </c>
      <c r="E157" s="11">
        <v>19.5</v>
      </c>
      <c r="F157" s="11">
        <v>22</v>
      </c>
      <c r="G157" s="11">
        <v>24</v>
      </c>
      <c r="H157" s="11"/>
      <c r="I157" s="12">
        <f t="shared" si="200"/>
        <v>812.5</v>
      </c>
      <c r="J157" s="13">
        <f t="shared" ref="J157" si="203">(G157-E157)*D157</f>
        <v>1462.5</v>
      </c>
      <c r="K157" s="14"/>
      <c r="L157" s="15">
        <f t="shared" ref="L157" si="204">(G157-E157)</f>
        <v>4.5</v>
      </c>
      <c r="M157" s="16">
        <f t="shared" si="202"/>
        <v>2275</v>
      </c>
    </row>
    <row r="158" spans="1:13">
      <c r="A158" s="9">
        <v>45558</v>
      </c>
      <c r="B158" s="10" t="s">
        <v>115</v>
      </c>
      <c r="C158" s="10" t="s">
        <v>14</v>
      </c>
      <c r="D158" s="11">
        <v>25</v>
      </c>
      <c r="E158" s="11">
        <v>140</v>
      </c>
      <c r="F158" s="11">
        <v>180</v>
      </c>
      <c r="G158" s="11">
        <v>0</v>
      </c>
      <c r="H158" s="11"/>
      <c r="I158" s="12">
        <f t="shared" ref="I158:I160" si="205">(F158-E158)*D158</f>
        <v>1000</v>
      </c>
      <c r="J158" s="13">
        <v>0</v>
      </c>
      <c r="K158" s="14"/>
      <c r="L158" s="15">
        <f>(F158-E158)</f>
        <v>40</v>
      </c>
      <c r="M158" s="16">
        <f t="shared" ref="M158:M160" si="206">K158+J158+I158</f>
        <v>1000</v>
      </c>
    </row>
    <row r="159" spans="1:13">
      <c r="A159" s="9">
        <v>45558</v>
      </c>
      <c r="B159" s="10" t="s">
        <v>114</v>
      </c>
      <c r="C159" s="10" t="s">
        <v>14</v>
      </c>
      <c r="D159" s="11">
        <v>150</v>
      </c>
      <c r="E159" s="11">
        <v>68</v>
      </c>
      <c r="F159" s="11">
        <v>73</v>
      </c>
      <c r="G159" s="11">
        <v>77</v>
      </c>
      <c r="H159" s="11"/>
      <c r="I159" s="12">
        <f t="shared" si="205"/>
        <v>750</v>
      </c>
      <c r="J159" s="13">
        <f t="shared" ref="J159:J160" si="207">(G159-E159)*D159</f>
        <v>1350</v>
      </c>
      <c r="K159" s="14"/>
      <c r="L159" s="15">
        <f t="shared" ref="L159:L160" si="208">(G159-E159)</f>
        <v>9</v>
      </c>
      <c r="M159" s="16">
        <f t="shared" si="206"/>
        <v>2100</v>
      </c>
    </row>
    <row r="160" spans="1:13">
      <c r="A160" s="9">
        <v>45558</v>
      </c>
      <c r="B160" s="10" t="s">
        <v>113</v>
      </c>
      <c r="C160" s="10" t="s">
        <v>14</v>
      </c>
      <c r="D160" s="11">
        <v>1925</v>
      </c>
      <c r="E160" s="11">
        <v>6.5</v>
      </c>
      <c r="F160" s="11">
        <v>7</v>
      </c>
      <c r="G160" s="11">
        <v>8</v>
      </c>
      <c r="H160" s="11"/>
      <c r="I160" s="12">
        <f t="shared" si="205"/>
        <v>962.5</v>
      </c>
      <c r="J160" s="13">
        <f t="shared" si="207"/>
        <v>2887.5</v>
      </c>
      <c r="K160" s="14"/>
      <c r="L160" s="15">
        <f t="shared" si="208"/>
        <v>1.5</v>
      </c>
      <c r="M160" s="16">
        <f t="shared" si="206"/>
        <v>3850</v>
      </c>
    </row>
    <row r="161" spans="1:13">
      <c r="A161" s="9">
        <v>45558</v>
      </c>
      <c r="B161" s="10" t="s">
        <v>112</v>
      </c>
      <c r="C161" s="10" t="s">
        <v>14</v>
      </c>
      <c r="D161" s="11">
        <v>1500</v>
      </c>
      <c r="E161" s="11">
        <v>9.6999999999999993</v>
      </c>
      <c r="F161" s="11">
        <v>10.5</v>
      </c>
      <c r="G161" s="11">
        <v>0</v>
      </c>
      <c r="H161" s="11"/>
      <c r="I161" s="12">
        <f t="shared" ref="I161:I167" si="209">(F161-E161)*D161</f>
        <v>1200.0000000000011</v>
      </c>
      <c r="J161" s="13">
        <v>0</v>
      </c>
      <c r="K161" s="14"/>
      <c r="L161" s="15">
        <f t="shared" ref="L161:L162" si="210">(F161-E161)</f>
        <v>0.80000000000000071</v>
      </c>
      <c r="M161" s="16">
        <f t="shared" ref="M161:M167" si="211">K161+J161+I161</f>
        <v>1200.0000000000011</v>
      </c>
    </row>
    <row r="162" spans="1:13">
      <c r="A162" s="9">
        <v>45555</v>
      </c>
      <c r="B162" s="10" t="s">
        <v>111</v>
      </c>
      <c r="C162" s="10" t="s">
        <v>14</v>
      </c>
      <c r="D162" s="11">
        <v>25</v>
      </c>
      <c r="E162" s="11">
        <v>95</v>
      </c>
      <c r="F162" s="11">
        <v>135</v>
      </c>
      <c r="G162" s="11">
        <v>0</v>
      </c>
      <c r="H162" s="11"/>
      <c r="I162" s="12">
        <f t="shared" si="209"/>
        <v>1000</v>
      </c>
      <c r="J162" s="13">
        <v>0</v>
      </c>
      <c r="K162" s="14"/>
      <c r="L162" s="15">
        <f t="shared" si="210"/>
        <v>40</v>
      </c>
      <c r="M162" s="16">
        <f t="shared" si="211"/>
        <v>1000</v>
      </c>
    </row>
    <row r="163" spans="1:13">
      <c r="A163" s="9">
        <v>45555</v>
      </c>
      <c r="B163" s="10" t="s">
        <v>110</v>
      </c>
      <c r="C163" s="10" t="s">
        <v>14</v>
      </c>
      <c r="D163" s="11">
        <v>15</v>
      </c>
      <c r="E163" s="11">
        <v>315</v>
      </c>
      <c r="F163" s="11">
        <v>340</v>
      </c>
      <c r="G163" s="11">
        <v>355</v>
      </c>
      <c r="H163" s="11"/>
      <c r="I163" s="12">
        <f t="shared" si="209"/>
        <v>375</v>
      </c>
      <c r="J163" s="13">
        <f t="shared" ref="J163:J167" si="212">(G163-E163)*D163</f>
        <v>600</v>
      </c>
      <c r="K163" s="14"/>
      <c r="L163" s="15">
        <f t="shared" ref="L163:L167" si="213">(G163-E163)</f>
        <v>40</v>
      </c>
      <c r="M163" s="16">
        <f t="shared" si="211"/>
        <v>975</v>
      </c>
    </row>
    <row r="164" spans="1:13">
      <c r="A164" s="9">
        <v>45555</v>
      </c>
      <c r="B164" s="10" t="s">
        <v>109</v>
      </c>
      <c r="C164" s="10" t="s">
        <v>14</v>
      </c>
      <c r="D164" s="11">
        <v>700</v>
      </c>
      <c r="E164" s="11">
        <v>16.5</v>
      </c>
      <c r="F164" s="11">
        <v>18</v>
      </c>
      <c r="G164" s="11">
        <v>19</v>
      </c>
      <c r="H164" s="11"/>
      <c r="I164" s="12">
        <f t="shared" si="209"/>
        <v>1050</v>
      </c>
      <c r="J164" s="13">
        <f t="shared" si="212"/>
        <v>1750</v>
      </c>
      <c r="K164" s="14"/>
      <c r="L164" s="15">
        <f t="shared" si="213"/>
        <v>2.5</v>
      </c>
      <c r="M164" s="16">
        <f t="shared" si="211"/>
        <v>2800</v>
      </c>
    </row>
    <row r="165" spans="1:13">
      <c r="A165" s="9">
        <v>45555</v>
      </c>
      <c r="B165" s="10" t="s">
        <v>108</v>
      </c>
      <c r="C165" s="10" t="s">
        <v>14</v>
      </c>
      <c r="D165" s="11">
        <v>1800</v>
      </c>
      <c r="E165" s="11">
        <v>10</v>
      </c>
      <c r="F165" s="11">
        <v>11</v>
      </c>
      <c r="G165" s="11">
        <v>11.5</v>
      </c>
      <c r="H165" s="11"/>
      <c r="I165" s="12">
        <f t="shared" si="209"/>
        <v>1800</v>
      </c>
      <c r="J165" s="13">
        <f t="shared" si="212"/>
        <v>2700</v>
      </c>
      <c r="K165" s="14"/>
      <c r="L165" s="15">
        <f t="shared" si="213"/>
        <v>1.5</v>
      </c>
      <c r="M165" s="16">
        <f t="shared" si="211"/>
        <v>4500</v>
      </c>
    </row>
    <row r="166" spans="1:13">
      <c r="A166" s="9">
        <v>45554</v>
      </c>
      <c r="B166" s="10" t="s">
        <v>107</v>
      </c>
      <c r="C166" s="10" t="s">
        <v>14</v>
      </c>
      <c r="D166" s="11">
        <v>500</v>
      </c>
      <c r="E166" s="11">
        <v>39</v>
      </c>
      <c r="F166" s="11">
        <v>42</v>
      </c>
      <c r="G166" s="11">
        <v>44</v>
      </c>
      <c r="H166" s="11"/>
      <c r="I166" s="12">
        <f t="shared" si="209"/>
        <v>1500</v>
      </c>
      <c r="J166" s="13">
        <f t="shared" si="212"/>
        <v>2500</v>
      </c>
      <c r="K166" s="14"/>
      <c r="L166" s="15">
        <f t="shared" si="213"/>
        <v>5</v>
      </c>
      <c r="M166" s="16">
        <f t="shared" si="211"/>
        <v>4000</v>
      </c>
    </row>
    <row r="167" spans="1:13">
      <c r="A167" s="9">
        <v>45554</v>
      </c>
      <c r="B167" s="10" t="s">
        <v>106</v>
      </c>
      <c r="C167" s="10" t="s">
        <v>14</v>
      </c>
      <c r="D167" s="11">
        <v>700</v>
      </c>
      <c r="E167" s="11">
        <v>23.5</v>
      </c>
      <c r="F167" s="11">
        <v>25</v>
      </c>
      <c r="G167" s="11">
        <v>27</v>
      </c>
      <c r="H167" s="11"/>
      <c r="I167" s="12">
        <f t="shared" si="209"/>
        <v>1050</v>
      </c>
      <c r="J167" s="13">
        <f t="shared" si="212"/>
        <v>2450</v>
      </c>
      <c r="K167" s="14"/>
      <c r="L167" s="15">
        <f t="shared" si="213"/>
        <v>3.5</v>
      </c>
      <c r="M167" s="16">
        <f t="shared" si="211"/>
        <v>3500</v>
      </c>
    </row>
    <row r="168" spans="1:13">
      <c r="A168" s="9">
        <v>45554</v>
      </c>
      <c r="B168" s="10" t="s">
        <v>105</v>
      </c>
      <c r="C168" s="10" t="s">
        <v>14</v>
      </c>
      <c r="D168" s="11">
        <v>1350</v>
      </c>
      <c r="E168" s="11">
        <v>6</v>
      </c>
      <c r="F168" s="11">
        <v>2.8</v>
      </c>
      <c r="G168" s="11">
        <v>0</v>
      </c>
      <c r="H168" s="11"/>
      <c r="I168" s="12">
        <f t="shared" ref="I168:I169" si="214">(F168-E168)*D168</f>
        <v>-4320</v>
      </c>
      <c r="J168" s="13">
        <v>0</v>
      </c>
      <c r="K168" s="14"/>
      <c r="L168" s="15">
        <f>(F168-E168)</f>
        <v>-3.2</v>
      </c>
      <c r="M168" s="16">
        <f t="shared" ref="M168:M169" si="215">K168+J168+I168</f>
        <v>-4320</v>
      </c>
    </row>
    <row r="169" spans="1:13">
      <c r="A169" s="9">
        <v>45553</v>
      </c>
      <c r="B169" s="10" t="s">
        <v>104</v>
      </c>
      <c r="C169" s="10" t="s">
        <v>14</v>
      </c>
      <c r="D169" s="11">
        <v>550</v>
      </c>
      <c r="E169" s="11">
        <v>28.9</v>
      </c>
      <c r="F169" s="11">
        <v>32</v>
      </c>
      <c r="G169" s="11">
        <v>34</v>
      </c>
      <c r="H169" s="11"/>
      <c r="I169" s="12">
        <f t="shared" si="214"/>
        <v>1705.0000000000007</v>
      </c>
      <c r="J169" s="13">
        <f t="shared" ref="J169" si="216">(G169-E169)*D169</f>
        <v>2805.0000000000009</v>
      </c>
      <c r="K169" s="14"/>
      <c r="L169" s="15">
        <f t="shared" ref="L169" si="217">(G169-E169)</f>
        <v>5.1000000000000014</v>
      </c>
      <c r="M169" s="16">
        <f t="shared" si="215"/>
        <v>4510.0000000000018</v>
      </c>
    </row>
    <row r="170" spans="1:13">
      <c r="A170" s="9">
        <v>45553</v>
      </c>
      <c r="B170" s="10" t="s">
        <v>103</v>
      </c>
      <c r="C170" s="10" t="s">
        <v>14</v>
      </c>
      <c r="D170" s="11">
        <v>15</v>
      </c>
      <c r="E170" s="11">
        <v>225</v>
      </c>
      <c r="F170" s="11">
        <v>245</v>
      </c>
      <c r="G170" s="11">
        <v>0</v>
      </c>
      <c r="H170" s="11"/>
      <c r="I170" s="12">
        <f t="shared" ref="I170:I173" si="218">(F170-E170)*D170</f>
        <v>300</v>
      </c>
      <c r="J170" s="13">
        <v>0</v>
      </c>
      <c r="K170" s="14"/>
      <c r="L170" s="15">
        <f t="shared" ref="L170:L171" si="219">(F170-E170)</f>
        <v>20</v>
      </c>
      <c r="M170" s="16">
        <f t="shared" ref="M170:M173" si="220">K170+J170+I170</f>
        <v>300</v>
      </c>
    </row>
    <row r="171" spans="1:13">
      <c r="A171" s="9">
        <v>45553</v>
      </c>
      <c r="B171" s="10" t="s">
        <v>102</v>
      </c>
      <c r="C171" s="10" t="s">
        <v>14</v>
      </c>
      <c r="D171" s="11">
        <v>25</v>
      </c>
      <c r="E171" s="11">
        <v>142</v>
      </c>
      <c r="F171" s="11">
        <v>160</v>
      </c>
      <c r="G171" s="11">
        <v>0</v>
      </c>
      <c r="H171" s="11"/>
      <c r="I171" s="12">
        <f t="shared" si="218"/>
        <v>450</v>
      </c>
      <c r="J171" s="13">
        <v>0</v>
      </c>
      <c r="K171" s="14"/>
      <c r="L171" s="15">
        <f t="shared" si="219"/>
        <v>18</v>
      </c>
      <c r="M171" s="16">
        <f t="shared" si="220"/>
        <v>450</v>
      </c>
    </row>
    <row r="172" spans="1:13">
      <c r="A172" s="9">
        <v>45553</v>
      </c>
      <c r="B172" s="10" t="s">
        <v>101</v>
      </c>
      <c r="C172" s="10" t="s">
        <v>14</v>
      </c>
      <c r="D172" s="11">
        <v>15</v>
      </c>
      <c r="E172" s="11">
        <v>245</v>
      </c>
      <c r="F172" s="11">
        <v>280</v>
      </c>
      <c r="G172" s="11">
        <v>310</v>
      </c>
      <c r="H172" s="11"/>
      <c r="I172" s="12">
        <f t="shared" si="218"/>
        <v>525</v>
      </c>
      <c r="J172" s="13">
        <f t="shared" ref="J172:J173" si="221">(G172-E172)*D172</f>
        <v>975</v>
      </c>
      <c r="K172" s="14"/>
      <c r="L172" s="15">
        <f t="shared" ref="L172:L173" si="222">(G172-E172)</f>
        <v>65</v>
      </c>
      <c r="M172" s="16">
        <f t="shared" si="220"/>
        <v>1500</v>
      </c>
    </row>
    <row r="173" spans="1:13">
      <c r="A173" s="9">
        <v>45552</v>
      </c>
      <c r="B173" s="10" t="s">
        <v>100</v>
      </c>
      <c r="C173" s="10" t="s">
        <v>14</v>
      </c>
      <c r="D173" s="11">
        <v>300</v>
      </c>
      <c r="E173" s="11">
        <v>61</v>
      </c>
      <c r="F173" s="11">
        <v>63</v>
      </c>
      <c r="G173" s="11">
        <v>67.5</v>
      </c>
      <c r="H173" s="11"/>
      <c r="I173" s="12">
        <f t="shared" si="218"/>
        <v>600</v>
      </c>
      <c r="J173" s="13">
        <f t="shared" si="221"/>
        <v>1950</v>
      </c>
      <c r="K173" s="14"/>
      <c r="L173" s="15">
        <f t="shared" si="222"/>
        <v>6.5</v>
      </c>
      <c r="M173" s="16">
        <f t="shared" si="220"/>
        <v>2550</v>
      </c>
    </row>
    <row r="174" spans="1:13">
      <c r="A174" s="9">
        <v>45552</v>
      </c>
      <c r="B174" s="10" t="s">
        <v>99</v>
      </c>
      <c r="C174" s="10" t="s">
        <v>14</v>
      </c>
      <c r="D174" s="11">
        <v>750</v>
      </c>
      <c r="E174" s="11">
        <v>20.5</v>
      </c>
      <c r="F174" s="11">
        <v>21.5</v>
      </c>
      <c r="G174" s="11">
        <v>0</v>
      </c>
      <c r="H174" s="11"/>
      <c r="I174" s="12">
        <f t="shared" ref="I174:I179" si="223">(F174-E174)*D174</f>
        <v>750</v>
      </c>
      <c r="J174" s="13">
        <v>0</v>
      </c>
      <c r="K174" s="14"/>
      <c r="L174" s="15">
        <f t="shared" ref="L174:L177" si="224">(F174-E174)</f>
        <v>1</v>
      </c>
      <c r="M174" s="16">
        <f t="shared" ref="M174:M179" si="225">K174+J174+I174</f>
        <v>750</v>
      </c>
    </row>
    <row r="175" spans="1:13">
      <c r="A175" s="9">
        <v>45552</v>
      </c>
      <c r="B175" s="10" t="s">
        <v>98</v>
      </c>
      <c r="C175" s="10" t="s">
        <v>14</v>
      </c>
      <c r="D175" s="11">
        <v>50</v>
      </c>
      <c r="E175" s="11">
        <v>100</v>
      </c>
      <c r="F175" s="11">
        <v>125</v>
      </c>
      <c r="G175" s="11">
        <v>0</v>
      </c>
      <c r="H175" s="11"/>
      <c r="I175" s="12">
        <f t="shared" si="223"/>
        <v>1250</v>
      </c>
      <c r="J175" s="13">
        <v>0</v>
      </c>
      <c r="K175" s="14"/>
      <c r="L175" s="15">
        <f t="shared" si="224"/>
        <v>25</v>
      </c>
      <c r="M175" s="16">
        <f t="shared" si="225"/>
        <v>1250</v>
      </c>
    </row>
    <row r="176" spans="1:13">
      <c r="A176" s="9">
        <v>45551</v>
      </c>
      <c r="B176" s="10" t="s">
        <v>97</v>
      </c>
      <c r="C176" s="10" t="s">
        <v>14</v>
      </c>
      <c r="D176" s="11">
        <v>1600</v>
      </c>
      <c r="E176" s="11">
        <v>12</v>
      </c>
      <c r="F176" s="11">
        <v>9</v>
      </c>
      <c r="G176" s="11">
        <v>0</v>
      </c>
      <c r="H176" s="11"/>
      <c r="I176" s="12">
        <f t="shared" si="223"/>
        <v>-4800</v>
      </c>
      <c r="J176" s="13">
        <v>0</v>
      </c>
      <c r="K176" s="14"/>
      <c r="L176" s="15">
        <f t="shared" si="224"/>
        <v>-3</v>
      </c>
      <c r="M176" s="16">
        <f t="shared" si="225"/>
        <v>-4800</v>
      </c>
    </row>
    <row r="177" spans="1:13">
      <c r="A177" s="9">
        <v>45551</v>
      </c>
      <c r="B177" s="10" t="s">
        <v>96</v>
      </c>
      <c r="C177" s="10" t="s">
        <v>14</v>
      </c>
      <c r="D177" s="11">
        <v>25</v>
      </c>
      <c r="E177" s="11">
        <v>170</v>
      </c>
      <c r="F177" s="11">
        <v>189</v>
      </c>
      <c r="G177" s="11">
        <v>0</v>
      </c>
      <c r="H177" s="11"/>
      <c r="I177" s="12">
        <f t="shared" si="223"/>
        <v>475</v>
      </c>
      <c r="J177" s="13">
        <v>0</v>
      </c>
      <c r="K177" s="14"/>
      <c r="L177" s="15">
        <f t="shared" si="224"/>
        <v>19</v>
      </c>
      <c r="M177" s="16">
        <f t="shared" si="225"/>
        <v>475</v>
      </c>
    </row>
    <row r="178" spans="1:13">
      <c r="A178" s="9">
        <v>45551</v>
      </c>
      <c r="B178" s="10" t="s">
        <v>94</v>
      </c>
      <c r="C178" s="10" t="s">
        <v>14</v>
      </c>
      <c r="D178" s="11">
        <v>15</v>
      </c>
      <c r="E178" s="11">
        <v>320</v>
      </c>
      <c r="F178" s="11">
        <v>340</v>
      </c>
      <c r="G178" s="11">
        <v>350</v>
      </c>
      <c r="H178" s="11"/>
      <c r="I178" s="12">
        <f t="shared" si="223"/>
        <v>300</v>
      </c>
      <c r="J178" s="13">
        <f t="shared" ref="J178:J179" si="226">(G178-E178)*D178</f>
        <v>450</v>
      </c>
      <c r="K178" s="14"/>
      <c r="L178" s="15">
        <f t="shared" ref="L178:L179" si="227">(G178-E178)</f>
        <v>30</v>
      </c>
      <c r="M178" s="16">
        <f t="shared" si="225"/>
        <v>750</v>
      </c>
    </row>
    <row r="179" spans="1:13">
      <c r="A179" s="9">
        <v>45548</v>
      </c>
      <c r="B179" s="10" t="s">
        <v>95</v>
      </c>
      <c r="C179" s="10" t="s">
        <v>14</v>
      </c>
      <c r="D179" s="11">
        <v>400</v>
      </c>
      <c r="E179" s="11">
        <v>45.55</v>
      </c>
      <c r="F179" s="11">
        <v>47</v>
      </c>
      <c r="G179" s="11">
        <v>49</v>
      </c>
      <c r="H179" s="11"/>
      <c r="I179" s="12">
        <f t="shared" si="223"/>
        <v>580.00000000000114</v>
      </c>
      <c r="J179" s="13">
        <f t="shared" si="226"/>
        <v>1380.0000000000011</v>
      </c>
      <c r="K179" s="14"/>
      <c r="L179" s="15">
        <f t="shared" si="227"/>
        <v>3.4500000000000028</v>
      </c>
      <c r="M179" s="16">
        <f t="shared" si="225"/>
        <v>1960.0000000000023</v>
      </c>
    </row>
    <row r="180" spans="1:13">
      <c r="A180" s="9">
        <v>45548</v>
      </c>
      <c r="B180" s="10" t="s">
        <v>94</v>
      </c>
      <c r="C180" s="10" t="s">
        <v>14</v>
      </c>
      <c r="D180" s="11">
        <v>15</v>
      </c>
      <c r="E180" s="11">
        <v>180</v>
      </c>
      <c r="F180" s="11">
        <v>250</v>
      </c>
      <c r="G180" s="11">
        <v>0</v>
      </c>
      <c r="H180" s="11"/>
      <c r="I180" s="12">
        <f t="shared" ref="I180:I184" si="228">(F180-E180)*D180</f>
        <v>1050</v>
      </c>
      <c r="J180" s="13">
        <v>0</v>
      </c>
      <c r="K180" s="14"/>
      <c r="L180" s="15">
        <f t="shared" ref="L180:L182" si="229">(F180-E180)</f>
        <v>70</v>
      </c>
      <c r="M180" s="16">
        <f t="shared" ref="M180:M184" si="230">K180+J180+I180</f>
        <v>1050</v>
      </c>
    </row>
    <row r="181" spans="1:13">
      <c r="A181" s="9">
        <v>45548</v>
      </c>
      <c r="B181" s="10" t="s">
        <v>93</v>
      </c>
      <c r="C181" s="10" t="s">
        <v>14</v>
      </c>
      <c r="D181" s="11">
        <v>1050</v>
      </c>
      <c r="E181" s="11">
        <v>19</v>
      </c>
      <c r="F181" s="11">
        <v>21</v>
      </c>
      <c r="G181" s="11">
        <v>0</v>
      </c>
      <c r="H181" s="11"/>
      <c r="I181" s="12">
        <f t="shared" si="228"/>
        <v>2100</v>
      </c>
      <c r="J181" s="13">
        <v>0</v>
      </c>
      <c r="K181" s="14"/>
      <c r="L181" s="15">
        <f t="shared" si="229"/>
        <v>2</v>
      </c>
      <c r="M181" s="16">
        <f t="shared" si="230"/>
        <v>2100</v>
      </c>
    </row>
    <row r="182" spans="1:13">
      <c r="A182" s="9">
        <v>45548</v>
      </c>
      <c r="B182" s="10" t="s">
        <v>92</v>
      </c>
      <c r="C182" s="10" t="s">
        <v>14</v>
      </c>
      <c r="D182" s="11">
        <v>50</v>
      </c>
      <c r="E182" s="11">
        <v>85</v>
      </c>
      <c r="F182" s="11">
        <v>120</v>
      </c>
      <c r="G182" s="11">
        <v>0</v>
      </c>
      <c r="H182" s="11"/>
      <c r="I182" s="12">
        <f t="shared" si="228"/>
        <v>1750</v>
      </c>
      <c r="J182" s="13">
        <v>0</v>
      </c>
      <c r="K182" s="14"/>
      <c r="L182" s="15">
        <f t="shared" si="229"/>
        <v>35</v>
      </c>
      <c r="M182" s="16">
        <f t="shared" si="230"/>
        <v>1750</v>
      </c>
    </row>
    <row r="183" spans="1:13">
      <c r="A183" s="9">
        <v>45547</v>
      </c>
      <c r="B183" s="10" t="s">
        <v>91</v>
      </c>
      <c r="C183" s="10" t="s">
        <v>14</v>
      </c>
      <c r="D183" s="11">
        <v>1600</v>
      </c>
      <c r="E183" s="11">
        <v>10.5</v>
      </c>
      <c r="F183" s="11">
        <v>11.5</v>
      </c>
      <c r="G183" s="11">
        <v>13</v>
      </c>
      <c r="H183" s="11"/>
      <c r="I183" s="12">
        <f t="shared" si="228"/>
        <v>1600</v>
      </c>
      <c r="J183" s="13">
        <f t="shared" ref="J183:J184" si="231">(G183-E183)*D183</f>
        <v>4000</v>
      </c>
      <c r="K183" s="14"/>
      <c r="L183" s="15">
        <f t="shared" ref="L183:L184" si="232">(G183-E183)</f>
        <v>2.5</v>
      </c>
      <c r="M183" s="16">
        <f t="shared" si="230"/>
        <v>5600</v>
      </c>
    </row>
    <row r="184" spans="1:13">
      <c r="A184" s="9">
        <v>45547</v>
      </c>
      <c r="B184" s="10" t="s">
        <v>90</v>
      </c>
      <c r="C184" s="10" t="s">
        <v>14</v>
      </c>
      <c r="D184" s="11">
        <v>25</v>
      </c>
      <c r="E184" s="11">
        <v>110</v>
      </c>
      <c r="F184" s="11">
        <v>150</v>
      </c>
      <c r="G184" s="11">
        <v>200</v>
      </c>
      <c r="H184" s="11"/>
      <c r="I184" s="12">
        <f t="shared" si="228"/>
        <v>1000</v>
      </c>
      <c r="J184" s="13">
        <f t="shared" si="231"/>
        <v>2250</v>
      </c>
      <c r="K184" s="14"/>
      <c r="L184" s="15">
        <f t="shared" si="232"/>
        <v>90</v>
      </c>
      <c r="M184" s="16">
        <f t="shared" si="230"/>
        <v>3250</v>
      </c>
    </row>
    <row r="185" spans="1:13">
      <c r="A185" s="9">
        <v>45547</v>
      </c>
      <c r="B185" s="10" t="s">
        <v>80</v>
      </c>
      <c r="C185" s="10" t="s">
        <v>14</v>
      </c>
      <c r="D185" s="11">
        <v>50</v>
      </c>
      <c r="E185" s="11">
        <v>90</v>
      </c>
      <c r="F185" s="11">
        <v>120</v>
      </c>
      <c r="G185" s="11">
        <v>0</v>
      </c>
      <c r="H185" s="11"/>
      <c r="I185" s="12">
        <f t="shared" ref="I185:I188" si="233">(F185-E185)*D185</f>
        <v>1500</v>
      </c>
      <c r="J185" s="13">
        <v>0</v>
      </c>
      <c r="K185" s="14"/>
      <c r="L185" s="15">
        <f>(F185-E185)</f>
        <v>30</v>
      </c>
      <c r="M185" s="16">
        <f t="shared" ref="M185:M188" si="234">K185+J185+I185</f>
        <v>1500</v>
      </c>
    </row>
    <row r="186" spans="1:13">
      <c r="A186" s="9">
        <v>45547</v>
      </c>
      <c r="B186" s="10" t="s">
        <v>89</v>
      </c>
      <c r="C186" s="10" t="s">
        <v>14</v>
      </c>
      <c r="D186" s="11">
        <v>400</v>
      </c>
      <c r="E186" s="11">
        <v>41</v>
      </c>
      <c r="F186" s="11">
        <v>43</v>
      </c>
      <c r="G186" s="11">
        <v>48</v>
      </c>
      <c r="H186" s="11"/>
      <c r="I186" s="12">
        <f t="shared" si="233"/>
        <v>800</v>
      </c>
      <c r="J186" s="13">
        <f t="shared" ref="J186:J188" si="235">(G186-E186)*D186</f>
        <v>2800</v>
      </c>
      <c r="K186" s="14"/>
      <c r="L186" s="15">
        <f t="shared" ref="L186:L188" si="236">(G186-E186)</f>
        <v>7</v>
      </c>
      <c r="M186" s="16">
        <f t="shared" si="234"/>
        <v>3600</v>
      </c>
    </row>
    <row r="187" spans="1:13">
      <c r="A187" s="9">
        <v>45547</v>
      </c>
      <c r="B187" s="10" t="s">
        <v>88</v>
      </c>
      <c r="C187" s="10" t="s">
        <v>14</v>
      </c>
      <c r="D187" s="11">
        <v>175</v>
      </c>
      <c r="E187" s="11">
        <v>90</v>
      </c>
      <c r="F187" s="11">
        <v>95</v>
      </c>
      <c r="G187" s="11">
        <v>99</v>
      </c>
      <c r="H187" s="11"/>
      <c r="I187" s="12">
        <f t="shared" si="233"/>
        <v>875</v>
      </c>
      <c r="J187" s="13">
        <f t="shared" si="235"/>
        <v>1575</v>
      </c>
      <c r="K187" s="14"/>
      <c r="L187" s="15">
        <f t="shared" si="236"/>
        <v>9</v>
      </c>
      <c r="M187" s="16">
        <f t="shared" si="234"/>
        <v>2450</v>
      </c>
    </row>
    <row r="188" spans="1:13">
      <c r="A188" s="9">
        <v>45546</v>
      </c>
      <c r="B188" s="10" t="s">
        <v>87</v>
      </c>
      <c r="C188" s="10" t="s">
        <v>14</v>
      </c>
      <c r="D188" s="11">
        <v>1050</v>
      </c>
      <c r="E188" s="11">
        <v>16.149999999999999</v>
      </c>
      <c r="F188" s="11">
        <v>17</v>
      </c>
      <c r="G188" s="11">
        <v>18</v>
      </c>
      <c r="H188" s="11"/>
      <c r="I188" s="12">
        <f t="shared" si="233"/>
        <v>892.50000000000148</v>
      </c>
      <c r="J188" s="13">
        <f t="shared" si="235"/>
        <v>1942.5000000000016</v>
      </c>
      <c r="K188" s="14"/>
      <c r="L188" s="15">
        <f t="shared" si="236"/>
        <v>1.8500000000000014</v>
      </c>
      <c r="M188" s="16">
        <f t="shared" si="234"/>
        <v>2835.0000000000032</v>
      </c>
    </row>
    <row r="189" spans="1:13">
      <c r="A189" s="9">
        <v>45546</v>
      </c>
      <c r="B189" s="10" t="s">
        <v>86</v>
      </c>
      <c r="C189" s="10" t="s">
        <v>14</v>
      </c>
      <c r="D189" s="11">
        <v>1600</v>
      </c>
      <c r="E189" s="11">
        <v>12.5</v>
      </c>
      <c r="F189" s="11">
        <v>13.5</v>
      </c>
      <c r="G189" s="11">
        <v>0</v>
      </c>
      <c r="H189" s="11"/>
      <c r="I189" s="12">
        <f t="shared" ref="I189:I191" si="237">(F189-E189)*D189</f>
        <v>1600</v>
      </c>
      <c r="J189" s="13">
        <v>0</v>
      </c>
      <c r="K189" s="14"/>
      <c r="L189" s="15">
        <f>(F189-E189)</f>
        <v>1</v>
      </c>
      <c r="M189" s="16">
        <f t="shared" ref="M189:M191" si="238">K189+J189+I189</f>
        <v>1600</v>
      </c>
    </row>
    <row r="190" spans="1:13">
      <c r="A190" s="9">
        <v>45546</v>
      </c>
      <c r="B190" s="10" t="s">
        <v>85</v>
      </c>
      <c r="C190" s="10" t="s">
        <v>14</v>
      </c>
      <c r="D190" s="11">
        <v>350</v>
      </c>
      <c r="E190" s="11">
        <v>50</v>
      </c>
      <c r="F190" s="11">
        <v>53</v>
      </c>
      <c r="G190" s="11">
        <v>55</v>
      </c>
      <c r="H190" s="11"/>
      <c r="I190" s="12">
        <f t="shared" si="237"/>
        <v>1050</v>
      </c>
      <c r="J190" s="13">
        <f t="shared" ref="J190:J191" si="239">(G190-E190)*D190</f>
        <v>1750</v>
      </c>
      <c r="K190" s="14"/>
      <c r="L190" s="15">
        <f t="shared" ref="L190:L191" si="240">(G190-E190)</f>
        <v>5</v>
      </c>
      <c r="M190" s="16">
        <f t="shared" si="238"/>
        <v>2800</v>
      </c>
    </row>
    <row r="191" spans="1:13">
      <c r="A191" s="9">
        <v>45546</v>
      </c>
      <c r="B191" s="10" t="s">
        <v>84</v>
      </c>
      <c r="C191" s="10" t="s">
        <v>14</v>
      </c>
      <c r="D191" s="11">
        <v>475</v>
      </c>
      <c r="E191" s="11">
        <v>46.5</v>
      </c>
      <c r="F191" s="11">
        <v>47.5</v>
      </c>
      <c r="G191" s="11">
        <v>49</v>
      </c>
      <c r="H191" s="11"/>
      <c r="I191" s="12">
        <f t="shared" si="237"/>
        <v>475</v>
      </c>
      <c r="J191" s="13">
        <f t="shared" si="239"/>
        <v>1187.5</v>
      </c>
      <c r="K191" s="14"/>
      <c r="L191" s="15">
        <f t="shared" si="240"/>
        <v>2.5</v>
      </c>
      <c r="M191" s="16">
        <f t="shared" si="238"/>
        <v>1662.5</v>
      </c>
    </row>
    <row r="192" spans="1:13">
      <c r="A192" s="9">
        <v>45546</v>
      </c>
      <c r="B192" s="10" t="s">
        <v>83</v>
      </c>
      <c r="C192" s="10" t="s">
        <v>14</v>
      </c>
      <c r="D192" s="11">
        <v>25</v>
      </c>
      <c r="E192" s="11">
        <v>95</v>
      </c>
      <c r="F192" s="11">
        <v>130</v>
      </c>
      <c r="G192" s="11">
        <v>0</v>
      </c>
      <c r="H192" s="11"/>
      <c r="I192" s="12">
        <f t="shared" ref="I192:I195" si="241">(F192-E192)*D192</f>
        <v>875</v>
      </c>
      <c r="J192" s="13">
        <v>0</v>
      </c>
      <c r="K192" s="14"/>
      <c r="L192" s="15">
        <f t="shared" ref="L192:L194" si="242">(F192-E192)</f>
        <v>35</v>
      </c>
      <c r="M192" s="16">
        <f t="shared" ref="M192:M195" si="243">K192+J192+I192</f>
        <v>875</v>
      </c>
    </row>
    <row r="193" spans="1:13">
      <c r="A193" s="9">
        <v>45546</v>
      </c>
      <c r="B193" s="10" t="s">
        <v>82</v>
      </c>
      <c r="C193" s="10" t="s">
        <v>14</v>
      </c>
      <c r="D193" s="11">
        <v>100</v>
      </c>
      <c r="E193" s="11">
        <v>120</v>
      </c>
      <c r="F193" s="11">
        <v>139</v>
      </c>
      <c r="G193" s="11">
        <v>0</v>
      </c>
      <c r="H193" s="11"/>
      <c r="I193" s="12">
        <f t="shared" si="241"/>
        <v>1900</v>
      </c>
      <c r="J193" s="13">
        <v>0</v>
      </c>
      <c r="K193" s="14"/>
      <c r="L193" s="15">
        <f t="shared" si="242"/>
        <v>19</v>
      </c>
      <c r="M193" s="16">
        <f t="shared" si="243"/>
        <v>1900</v>
      </c>
    </row>
    <row r="194" spans="1:13">
      <c r="A194" s="9">
        <v>45546</v>
      </c>
      <c r="B194" s="10" t="s">
        <v>55</v>
      </c>
      <c r="C194" s="10" t="s">
        <v>14</v>
      </c>
      <c r="D194" s="11">
        <v>50</v>
      </c>
      <c r="E194" s="11">
        <v>95</v>
      </c>
      <c r="F194" s="11">
        <v>115</v>
      </c>
      <c r="G194" s="11">
        <v>0</v>
      </c>
      <c r="H194" s="11"/>
      <c r="I194" s="12">
        <f t="shared" si="241"/>
        <v>1000</v>
      </c>
      <c r="J194" s="13">
        <v>0</v>
      </c>
      <c r="K194" s="14"/>
      <c r="L194" s="15">
        <f t="shared" si="242"/>
        <v>20</v>
      </c>
      <c r="M194" s="16">
        <f t="shared" si="243"/>
        <v>1000</v>
      </c>
    </row>
    <row r="195" spans="1:13">
      <c r="A195" s="9">
        <v>45545</v>
      </c>
      <c r="B195" s="10" t="s">
        <v>81</v>
      </c>
      <c r="C195" s="10" t="s">
        <v>14</v>
      </c>
      <c r="D195" s="11">
        <v>625</v>
      </c>
      <c r="E195" s="11">
        <v>25.95</v>
      </c>
      <c r="F195" s="11">
        <v>27</v>
      </c>
      <c r="G195" s="11">
        <v>29</v>
      </c>
      <c r="H195" s="11"/>
      <c r="I195" s="12">
        <f t="shared" si="241"/>
        <v>656.25000000000045</v>
      </c>
      <c r="J195" s="13">
        <f>(G195-E195)*D195</f>
        <v>1906.2500000000005</v>
      </c>
      <c r="K195" s="14"/>
      <c r="L195" s="15">
        <f>(G195-E195)</f>
        <v>3.0500000000000007</v>
      </c>
      <c r="M195" s="16">
        <f t="shared" si="243"/>
        <v>2562.5000000000009</v>
      </c>
    </row>
    <row r="196" spans="1:13">
      <c r="A196" s="9">
        <v>45545</v>
      </c>
      <c r="B196" s="10" t="s">
        <v>80</v>
      </c>
      <c r="C196" s="10" t="s">
        <v>14</v>
      </c>
      <c r="D196" s="11">
        <v>50</v>
      </c>
      <c r="E196" s="11">
        <v>85</v>
      </c>
      <c r="F196" s="11">
        <v>125</v>
      </c>
      <c r="G196" s="11">
        <v>0</v>
      </c>
      <c r="H196" s="11"/>
      <c r="I196" s="12">
        <f t="shared" ref="I196:I202" si="244">(F196-E196)*D196</f>
        <v>2000</v>
      </c>
      <c r="J196" s="13">
        <v>0</v>
      </c>
      <c r="K196" s="14"/>
      <c r="L196" s="15">
        <f t="shared" ref="L196:L200" si="245">(F196-E196)</f>
        <v>40</v>
      </c>
      <c r="M196" s="16">
        <f t="shared" ref="M196:M202" si="246">K196+J196+I196</f>
        <v>2000</v>
      </c>
    </row>
    <row r="197" spans="1:13">
      <c r="A197" s="9">
        <v>45545</v>
      </c>
      <c r="B197" s="10" t="s">
        <v>79</v>
      </c>
      <c r="C197" s="10" t="s">
        <v>14</v>
      </c>
      <c r="D197" s="11">
        <v>500</v>
      </c>
      <c r="E197" s="11">
        <v>35</v>
      </c>
      <c r="F197" s="11">
        <v>25</v>
      </c>
      <c r="G197" s="11">
        <v>0</v>
      </c>
      <c r="H197" s="11"/>
      <c r="I197" s="12">
        <f t="shared" si="244"/>
        <v>-5000</v>
      </c>
      <c r="J197" s="13">
        <v>0</v>
      </c>
      <c r="K197" s="14"/>
      <c r="L197" s="15">
        <f t="shared" si="245"/>
        <v>-10</v>
      </c>
      <c r="M197" s="16">
        <f t="shared" si="246"/>
        <v>-5000</v>
      </c>
    </row>
    <row r="198" spans="1:13">
      <c r="A198" s="9">
        <v>45545</v>
      </c>
      <c r="B198" s="10" t="s">
        <v>78</v>
      </c>
      <c r="C198" s="10" t="s">
        <v>14</v>
      </c>
      <c r="D198" s="11">
        <v>75</v>
      </c>
      <c r="E198" s="11">
        <v>239</v>
      </c>
      <c r="F198" s="11">
        <v>245</v>
      </c>
      <c r="G198" s="11">
        <v>0</v>
      </c>
      <c r="H198" s="11"/>
      <c r="I198" s="12">
        <f t="shared" si="244"/>
        <v>450</v>
      </c>
      <c r="J198" s="13">
        <v>0</v>
      </c>
      <c r="K198" s="14"/>
      <c r="L198" s="15">
        <f t="shared" si="245"/>
        <v>6</v>
      </c>
      <c r="M198" s="16">
        <f t="shared" si="246"/>
        <v>450</v>
      </c>
    </row>
    <row r="199" spans="1:13">
      <c r="A199" s="9">
        <v>45545</v>
      </c>
      <c r="B199" s="10" t="s">
        <v>43</v>
      </c>
      <c r="C199" s="10" t="s">
        <v>14</v>
      </c>
      <c r="D199" s="11">
        <v>25</v>
      </c>
      <c r="E199" s="11">
        <v>140</v>
      </c>
      <c r="F199" s="11">
        <v>99</v>
      </c>
      <c r="G199" s="11">
        <v>0</v>
      </c>
      <c r="H199" s="11"/>
      <c r="I199" s="12">
        <f t="shared" si="244"/>
        <v>-1025</v>
      </c>
      <c r="J199" s="13">
        <v>0</v>
      </c>
      <c r="K199" s="14"/>
      <c r="L199" s="15">
        <f t="shared" si="245"/>
        <v>-41</v>
      </c>
      <c r="M199" s="16">
        <f t="shared" si="246"/>
        <v>-1025</v>
      </c>
    </row>
    <row r="200" spans="1:13">
      <c r="A200" s="9">
        <v>45544</v>
      </c>
      <c r="B200" s="10" t="s">
        <v>44</v>
      </c>
      <c r="C200" s="10" t="s">
        <v>14</v>
      </c>
      <c r="D200" s="11">
        <v>25</v>
      </c>
      <c r="E200" s="11">
        <v>115</v>
      </c>
      <c r="F200" s="11">
        <v>130</v>
      </c>
      <c r="G200" s="11">
        <v>0</v>
      </c>
      <c r="H200" s="11"/>
      <c r="I200" s="12">
        <f t="shared" si="244"/>
        <v>375</v>
      </c>
      <c r="J200" s="13">
        <v>0</v>
      </c>
      <c r="K200" s="14"/>
      <c r="L200" s="15">
        <f t="shared" si="245"/>
        <v>15</v>
      </c>
      <c r="M200" s="16">
        <f t="shared" si="246"/>
        <v>375</v>
      </c>
    </row>
    <row r="201" spans="1:13">
      <c r="A201" s="9">
        <v>45544</v>
      </c>
      <c r="B201" s="10" t="s">
        <v>77</v>
      </c>
      <c r="C201" s="10" t="s">
        <v>14</v>
      </c>
      <c r="D201" s="11">
        <v>15</v>
      </c>
      <c r="E201" s="11">
        <v>390</v>
      </c>
      <c r="F201" s="11">
        <v>410</v>
      </c>
      <c r="G201" s="11">
        <v>450</v>
      </c>
      <c r="H201" s="11"/>
      <c r="I201" s="12">
        <f t="shared" si="244"/>
        <v>300</v>
      </c>
      <c r="J201" s="13">
        <f t="shared" ref="J201:J202" si="247">(G201-E201)*D201</f>
        <v>900</v>
      </c>
      <c r="K201" s="14"/>
      <c r="L201" s="15">
        <f t="shared" ref="L201:L202" si="248">(G201-E201)</f>
        <v>60</v>
      </c>
      <c r="M201" s="16">
        <f t="shared" si="246"/>
        <v>1200</v>
      </c>
    </row>
    <row r="202" spans="1:13">
      <c r="A202" s="9">
        <v>45544</v>
      </c>
      <c r="B202" s="10" t="s">
        <v>76</v>
      </c>
      <c r="C202" s="10" t="s">
        <v>14</v>
      </c>
      <c r="D202" s="11">
        <v>1300</v>
      </c>
      <c r="E202" s="11">
        <v>27</v>
      </c>
      <c r="F202" s="11">
        <v>28</v>
      </c>
      <c r="G202" s="11">
        <v>31</v>
      </c>
      <c r="H202" s="11"/>
      <c r="I202" s="12">
        <f t="shared" si="244"/>
        <v>1300</v>
      </c>
      <c r="J202" s="13">
        <f t="shared" si="247"/>
        <v>5200</v>
      </c>
      <c r="K202" s="14"/>
      <c r="L202" s="15">
        <f t="shared" si="248"/>
        <v>4</v>
      </c>
      <c r="M202" s="16">
        <f t="shared" si="246"/>
        <v>6500</v>
      </c>
    </row>
    <row r="203" spans="1:13">
      <c r="A203" s="9">
        <v>45541</v>
      </c>
      <c r="B203" s="10" t="s">
        <v>75</v>
      </c>
      <c r="C203" s="10" t="s">
        <v>14</v>
      </c>
      <c r="D203" s="11">
        <v>175</v>
      </c>
      <c r="E203" s="11">
        <v>92</v>
      </c>
      <c r="F203" s="11">
        <v>96</v>
      </c>
      <c r="G203" s="11">
        <v>0</v>
      </c>
      <c r="H203" s="11"/>
      <c r="I203" s="12">
        <f t="shared" ref="I203:I206" si="249">(F203-E203)*D203</f>
        <v>700</v>
      </c>
      <c r="J203" s="13">
        <v>0</v>
      </c>
      <c r="K203" s="14"/>
      <c r="L203" s="15">
        <f t="shared" ref="L203:L204" si="250">(F203-E203)</f>
        <v>4</v>
      </c>
      <c r="M203" s="16">
        <f t="shared" ref="M203:M206" si="251">K203+J203+I203</f>
        <v>700</v>
      </c>
    </row>
    <row r="204" spans="1:13">
      <c r="A204" s="9">
        <v>45541</v>
      </c>
      <c r="B204" s="10" t="s">
        <v>74</v>
      </c>
      <c r="C204" s="10" t="s">
        <v>14</v>
      </c>
      <c r="D204" s="11">
        <v>25</v>
      </c>
      <c r="E204" s="11">
        <v>160</v>
      </c>
      <c r="F204" s="11">
        <v>200</v>
      </c>
      <c r="G204" s="11">
        <v>0</v>
      </c>
      <c r="H204" s="11"/>
      <c r="I204" s="12">
        <f t="shared" si="249"/>
        <v>1000</v>
      </c>
      <c r="J204" s="13">
        <v>0</v>
      </c>
      <c r="K204" s="14"/>
      <c r="L204" s="15">
        <f t="shared" si="250"/>
        <v>40</v>
      </c>
      <c r="M204" s="16">
        <f t="shared" si="251"/>
        <v>1000</v>
      </c>
    </row>
    <row r="205" spans="1:13">
      <c r="A205" s="9">
        <v>45541</v>
      </c>
      <c r="B205" s="10" t="s">
        <v>73</v>
      </c>
      <c r="C205" s="10" t="s">
        <v>14</v>
      </c>
      <c r="D205" s="11">
        <v>5500</v>
      </c>
      <c r="E205" s="11">
        <v>6</v>
      </c>
      <c r="F205" s="11">
        <v>7</v>
      </c>
      <c r="G205" s="11">
        <v>7.5</v>
      </c>
      <c r="H205" s="11"/>
      <c r="I205" s="12">
        <f t="shared" si="249"/>
        <v>5500</v>
      </c>
      <c r="J205" s="13">
        <f t="shared" ref="J205:J206" si="252">(G205-E205)*D205</f>
        <v>8250</v>
      </c>
      <c r="K205" s="14"/>
      <c r="L205" s="15">
        <f t="shared" ref="L205:L206" si="253">(G205-E205)</f>
        <v>1.5</v>
      </c>
      <c r="M205" s="16">
        <f t="shared" si="251"/>
        <v>13750</v>
      </c>
    </row>
    <row r="206" spans="1:13">
      <c r="A206" s="9">
        <v>45541</v>
      </c>
      <c r="B206" s="10" t="s">
        <v>72</v>
      </c>
      <c r="C206" s="10" t="s">
        <v>14</v>
      </c>
      <c r="D206" s="11">
        <v>50</v>
      </c>
      <c r="E206" s="11">
        <v>65</v>
      </c>
      <c r="F206" s="11">
        <v>95</v>
      </c>
      <c r="G206" s="11">
        <v>130</v>
      </c>
      <c r="H206" s="11"/>
      <c r="I206" s="12">
        <f t="shared" si="249"/>
        <v>1500</v>
      </c>
      <c r="J206" s="13">
        <f t="shared" si="252"/>
        <v>3250</v>
      </c>
      <c r="K206" s="14"/>
      <c r="L206" s="15">
        <f t="shared" si="253"/>
        <v>65</v>
      </c>
      <c r="M206" s="16">
        <f t="shared" si="251"/>
        <v>4750</v>
      </c>
    </row>
    <row r="207" spans="1:13">
      <c r="A207" s="9">
        <v>45540</v>
      </c>
      <c r="B207" s="10" t="s">
        <v>71</v>
      </c>
      <c r="C207" s="10" t="s">
        <v>14</v>
      </c>
      <c r="D207" s="11">
        <v>3750</v>
      </c>
      <c r="E207" s="11">
        <v>8</v>
      </c>
      <c r="F207" s="11">
        <v>5.8</v>
      </c>
      <c r="G207" s="11">
        <v>0</v>
      </c>
      <c r="H207" s="11"/>
      <c r="I207" s="12">
        <f t="shared" ref="I207:I210" si="254">(F207-E207)*D207</f>
        <v>-8250</v>
      </c>
      <c r="J207" s="13">
        <v>0</v>
      </c>
      <c r="K207" s="14"/>
      <c r="L207" s="15">
        <f t="shared" ref="L207:L209" si="255">(F207-E207)</f>
        <v>-2.2000000000000002</v>
      </c>
      <c r="M207" s="16">
        <f t="shared" ref="M207:M210" si="256">K207+J207+I207</f>
        <v>-8250</v>
      </c>
    </row>
    <row r="208" spans="1:13">
      <c r="A208" s="9">
        <v>45540</v>
      </c>
      <c r="B208" s="10" t="s">
        <v>70</v>
      </c>
      <c r="C208" s="10" t="s">
        <v>14</v>
      </c>
      <c r="D208" s="11">
        <v>50</v>
      </c>
      <c r="E208" s="11">
        <v>270</v>
      </c>
      <c r="F208" s="11">
        <v>280</v>
      </c>
      <c r="G208" s="11">
        <v>0</v>
      </c>
      <c r="H208" s="11"/>
      <c r="I208" s="12">
        <f t="shared" si="254"/>
        <v>500</v>
      </c>
      <c r="J208" s="13">
        <v>0</v>
      </c>
      <c r="K208" s="14"/>
      <c r="L208" s="15">
        <f t="shared" si="255"/>
        <v>10</v>
      </c>
      <c r="M208" s="16">
        <f t="shared" si="256"/>
        <v>500</v>
      </c>
    </row>
    <row r="209" spans="1:13">
      <c r="A209" s="9">
        <v>45540</v>
      </c>
      <c r="B209" s="10" t="s">
        <v>60</v>
      </c>
      <c r="C209" s="10" t="s">
        <v>14</v>
      </c>
      <c r="D209" s="11">
        <v>50</v>
      </c>
      <c r="E209" s="11">
        <v>80</v>
      </c>
      <c r="F209" s="11">
        <v>110</v>
      </c>
      <c r="G209" s="11">
        <v>0</v>
      </c>
      <c r="H209" s="11"/>
      <c r="I209" s="12">
        <f t="shared" si="254"/>
        <v>1500</v>
      </c>
      <c r="J209" s="13">
        <v>0</v>
      </c>
      <c r="K209" s="14"/>
      <c r="L209" s="15">
        <f t="shared" si="255"/>
        <v>30</v>
      </c>
      <c r="M209" s="16">
        <f t="shared" si="256"/>
        <v>1500</v>
      </c>
    </row>
    <row r="210" spans="1:13">
      <c r="A210" s="9">
        <v>45540</v>
      </c>
      <c r="B210" s="10" t="s">
        <v>69</v>
      </c>
      <c r="C210" s="10" t="s">
        <v>14</v>
      </c>
      <c r="D210" s="11">
        <v>15</v>
      </c>
      <c r="E210" s="11">
        <v>335</v>
      </c>
      <c r="F210" s="11">
        <v>355</v>
      </c>
      <c r="G210" s="11">
        <v>375</v>
      </c>
      <c r="H210" s="11"/>
      <c r="I210" s="12">
        <f t="shared" si="254"/>
        <v>300</v>
      </c>
      <c r="J210" s="13">
        <f>(G210-E210)*D210</f>
        <v>600</v>
      </c>
      <c r="K210" s="14"/>
      <c r="L210" s="15">
        <f>(G210-E210)</f>
        <v>40</v>
      </c>
      <c r="M210" s="16">
        <f t="shared" si="256"/>
        <v>900</v>
      </c>
    </row>
    <row r="211" spans="1:13">
      <c r="A211" s="9">
        <v>45540</v>
      </c>
      <c r="B211" s="10" t="s">
        <v>68</v>
      </c>
      <c r="C211" s="10" t="s">
        <v>14</v>
      </c>
      <c r="D211" s="11">
        <v>300</v>
      </c>
      <c r="E211" s="11">
        <v>85</v>
      </c>
      <c r="F211" s="11">
        <v>95</v>
      </c>
      <c r="G211" s="11">
        <v>0</v>
      </c>
      <c r="H211" s="11"/>
      <c r="I211" s="12">
        <f t="shared" ref="I211:I212" si="257">(F211-E211)*D211</f>
        <v>3000</v>
      </c>
      <c r="J211" s="13">
        <v>0</v>
      </c>
      <c r="K211" s="14"/>
      <c r="L211" s="15">
        <f>(F211-E211)</f>
        <v>10</v>
      </c>
      <c r="M211" s="16">
        <f t="shared" ref="M211:M212" si="258">K211+J211+I211</f>
        <v>3000</v>
      </c>
    </row>
    <row r="212" spans="1:13">
      <c r="A212" s="9">
        <v>45540</v>
      </c>
      <c r="B212" s="10" t="s">
        <v>67</v>
      </c>
      <c r="C212" s="10" t="s">
        <v>14</v>
      </c>
      <c r="D212" s="11">
        <v>175</v>
      </c>
      <c r="E212" s="11">
        <v>98.6</v>
      </c>
      <c r="F212" s="11">
        <v>102</v>
      </c>
      <c r="G212" s="11">
        <v>105</v>
      </c>
      <c r="H212" s="11"/>
      <c r="I212" s="12">
        <f t="shared" si="257"/>
        <v>595.00000000000102</v>
      </c>
      <c r="J212" s="13">
        <f>(G212-E212)*D212</f>
        <v>1120.0000000000009</v>
      </c>
      <c r="K212" s="14"/>
      <c r="L212" s="15">
        <f>(G212-E212)</f>
        <v>6.4000000000000057</v>
      </c>
      <c r="M212" s="16">
        <f t="shared" si="258"/>
        <v>1715.0000000000018</v>
      </c>
    </row>
    <row r="213" spans="1:13">
      <c r="A213" s="9">
        <v>45539</v>
      </c>
      <c r="B213" s="10" t="s">
        <v>66</v>
      </c>
      <c r="C213" s="10" t="s">
        <v>14</v>
      </c>
      <c r="D213" s="11">
        <v>550</v>
      </c>
      <c r="E213" s="11">
        <v>25.5</v>
      </c>
      <c r="F213" s="11">
        <v>28</v>
      </c>
      <c r="G213" s="11">
        <v>0</v>
      </c>
      <c r="H213" s="11"/>
      <c r="I213" s="12">
        <f t="shared" ref="I213:I215" si="259">(F213-E213)*D213</f>
        <v>1375</v>
      </c>
      <c r="J213" s="13">
        <v>0</v>
      </c>
      <c r="K213" s="14"/>
      <c r="L213" s="15">
        <f t="shared" ref="L213:L214" si="260">(F213-E213)</f>
        <v>2.5</v>
      </c>
      <c r="M213" s="16">
        <f t="shared" ref="M213:M215" si="261">K213+J213+I213</f>
        <v>1375</v>
      </c>
    </row>
    <row r="214" spans="1:13">
      <c r="A214" s="9">
        <v>45539</v>
      </c>
      <c r="B214" s="10" t="s">
        <v>65</v>
      </c>
      <c r="C214" s="10" t="s">
        <v>14</v>
      </c>
      <c r="D214" s="11">
        <v>750</v>
      </c>
      <c r="E214" s="11">
        <v>23.65</v>
      </c>
      <c r="F214" s="11">
        <v>24.6</v>
      </c>
      <c r="G214" s="11">
        <v>0</v>
      </c>
      <c r="H214" s="11"/>
      <c r="I214" s="12">
        <f t="shared" si="259"/>
        <v>712.50000000000216</v>
      </c>
      <c r="J214" s="13">
        <v>0</v>
      </c>
      <c r="K214" s="14"/>
      <c r="L214" s="15">
        <f t="shared" si="260"/>
        <v>0.95000000000000284</v>
      </c>
      <c r="M214" s="16">
        <f t="shared" si="261"/>
        <v>712.50000000000216</v>
      </c>
    </row>
    <row r="215" spans="1:13">
      <c r="A215" s="9">
        <v>45539</v>
      </c>
      <c r="B215" s="10" t="s">
        <v>64</v>
      </c>
      <c r="C215" s="10" t="s">
        <v>14</v>
      </c>
      <c r="D215" s="11">
        <v>625</v>
      </c>
      <c r="E215" s="11">
        <v>30.75</v>
      </c>
      <c r="F215" s="11">
        <v>32</v>
      </c>
      <c r="G215" s="11">
        <v>34</v>
      </c>
      <c r="H215" s="11"/>
      <c r="I215" s="12">
        <f t="shared" si="259"/>
        <v>781.25</v>
      </c>
      <c r="J215" s="13">
        <f>(G215-E215)*D215</f>
        <v>2031.25</v>
      </c>
      <c r="K215" s="14"/>
      <c r="L215" s="15">
        <f>(G215-E215)</f>
        <v>3.25</v>
      </c>
      <c r="M215" s="16">
        <f t="shared" si="261"/>
        <v>2812.5</v>
      </c>
    </row>
    <row r="216" spans="1:13">
      <c r="A216" s="9">
        <v>45539</v>
      </c>
      <c r="B216" s="10" t="s">
        <v>63</v>
      </c>
      <c r="C216" s="10" t="s">
        <v>14</v>
      </c>
      <c r="D216" s="11">
        <v>400</v>
      </c>
      <c r="E216" s="11">
        <v>32</v>
      </c>
      <c r="F216" s="11">
        <v>40</v>
      </c>
      <c r="G216" s="11">
        <v>0</v>
      </c>
      <c r="H216" s="11"/>
      <c r="I216" s="12">
        <f t="shared" ref="I216:I219" si="262">(F216-E216)*D216</f>
        <v>3200</v>
      </c>
      <c r="J216" s="13">
        <v>0</v>
      </c>
      <c r="K216" s="14"/>
      <c r="L216" s="15">
        <f t="shared" ref="L216:L217" si="263">(F216-E216)</f>
        <v>8</v>
      </c>
      <c r="M216" s="16">
        <f t="shared" ref="M216:M219" si="264">K216+J216+I216</f>
        <v>3200</v>
      </c>
    </row>
    <row r="217" spans="1:13">
      <c r="A217" s="9">
        <v>45539</v>
      </c>
      <c r="B217" s="10" t="s">
        <v>48</v>
      </c>
      <c r="C217" s="10" t="s">
        <v>14</v>
      </c>
      <c r="D217" s="11">
        <v>25</v>
      </c>
      <c r="E217" s="11">
        <v>85</v>
      </c>
      <c r="F217" s="11">
        <v>110</v>
      </c>
      <c r="G217" s="11">
        <v>0</v>
      </c>
      <c r="H217" s="11"/>
      <c r="I217" s="12">
        <f t="shared" si="262"/>
        <v>625</v>
      </c>
      <c r="J217" s="13">
        <v>0</v>
      </c>
      <c r="K217" s="14"/>
      <c r="L217" s="15">
        <f t="shared" si="263"/>
        <v>25</v>
      </c>
      <c r="M217" s="16">
        <f t="shared" si="264"/>
        <v>625</v>
      </c>
    </row>
    <row r="218" spans="1:13">
      <c r="A218" s="9">
        <v>45539</v>
      </c>
      <c r="B218" s="10" t="s">
        <v>62</v>
      </c>
      <c r="C218" s="10" t="s">
        <v>14</v>
      </c>
      <c r="D218" s="11">
        <v>15</v>
      </c>
      <c r="E218" s="11">
        <v>220</v>
      </c>
      <c r="F218" s="11">
        <v>240</v>
      </c>
      <c r="G218" s="11">
        <v>260</v>
      </c>
      <c r="H218" s="11"/>
      <c r="I218" s="12">
        <f t="shared" si="262"/>
        <v>300</v>
      </c>
      <c r="J218" s="13">
        <f t="shared" ref="J218:J219" si="265">(G218-E218)*D218</f>
        <v>600</v>
      </c>
      <c r="K218" s="14"/>
      <c r="L218" s="15">
        <f t="shared" ref="L218:L219" si="266">(G218-E218)</f>
        <v>40</v>
      </c>
      <c r="M218" s="16">
        <f t="shared" si="264"/>
        <v>900</v>
      </c>
    </row>
    <row r="219" spans="1:13">
      <c r="A219" s="9">
        <v>45538</v>
      </c>
      <c r="B219" s="10" t="s">
        <v>61</v>
      </c>
      <c r="C219" s="10" t="s">
        <v>14</v>
      </c>
      <c r="D219" s="11">
        <v>625</v>
      </c>
      <c r="E219" s="11">
        <v>31</v>
      </c>
      <c r="F219" s="11">
        <v>33</v>
      </c>
      <c r="G219" s="11">
        <v>34</v>
      </c>
      <c r="H219" s="11"/>
      <c r="I219" s="12">
        <f t="shared" si="262"/>
        <v>1250</v>
      </c>
      <c r="J219" s="13">
        <f t="shared" si="265"/>
        <v>1875</v>
      </c>
      <c r="K219" s="14"/>
      <c r="L219" s="15">
        <f t="shared" si="266"/>
        <v>3</v>
      </c>
      <c r="M219" s="16">
        <f t="shared" si="264"/>
        <v>3125</v>
      </c>
    </row>
    <row r="220" spans="1:13">
      <c r="A220" s="9">
        <v>45538</v>
      </c>
      <c r="B220" s="10" t="s">
        <v>60</v>
      </c>
      <c r="C220" s="10" t="s">
        <v>14</v>
      </c>
      <c r="D220" s="11">
        <v>50</v>
      </c>
      <c r="E220" s="11">
        <v>90</v>
      </c>
      <c r="F220" s="11">
        <v>102</v>
      </c>
      <c r="G220" s="11">
        <v>0</v>
      </c>
      <c r="H220" s="11"/>
      <c r="I220" s="12">
        <f t="shared" ref="I220:I222" si="267">(F220-E220)*D220</f>
        <v>600</v>
      </c>
      <c r="J220" s="13">
        <v>0</v>
      </c>
      <c r="K220" s="14"/>
      <c r="L220" s="15">
        <f t="shared" ref="L220:L222" si="268">(F220-E220)</f>
        <v>12</v>
      </c>
      <c r="M220" s="16">
        <f t="shared" ref="M220:M222" si="269">K220+J220+I220</f>
        <v>600</v>
      </c>
    </row>
    <row r="221" spans="1:13">
      <c r="A221" s="9">
        <v>45538</v>
      </c>
      <c r="B221" s="10" t="s">
        <v>59</v>
      </c>
      <c r="C221" s="10" t="s">
        <v>14</v>
      </c>
      <c r="D221" s="11">
        <v>300</v>
      </c>
      <c r="E221" s="11">
        <v>51</v>
      </c>
      <c r="F221" s="11">
        <v>60</v>
      </c>
      <c r="G221" s="11">
        <v>0</v>
      </c>
      <c r="H221" s="11"/>
      <c r="I221" s="12">
        <f t="shared" si="267"/>
        <v>2700</v>
      </c>
      <c r="J221" s="13">
        <v>0</v>
      </c>
      <c r="K221" s="14"/>
      <c r="L221" s="15">
        <f t="shared" si="268"/>
        <v>9</v>
      </c>
      <c r="M221" s="16">
        <f t="shared" si="269"/>
        <v>2700</v>
      </c>
    </row>
    <row r="222" spans="1:13">
      <c r="A222" s="9">
        <v>45537</v>
      </c>
      <c r="B222" s="10" t="s">
        <v>58</v>
      </c>
      <c r="C222" s="10" t="s">
        <v>14</v>
      </c>
      <c r="D222" s="11">
        <v>15</v>
      </c>
      <c r="E222" s="11">
        <v>230</v>
      </c>
      <c r="F222" s="11">
        <v>159</v>
      </c>
      <c r="G222" s="11">
        <v>0</v>
      </c>
      <c r="H222" s="11"/>
      <c r="I222" s="12">
        <f t="shared" si="267"/>
        <v>-1065</v>
      </c>
      <c r="J222" s="13">
        <v>0</v>
      </c>
      <c r="K222" s="14"/>
      <c r="L222" s="15">
        <f t="shared" si="268"/>
        <v>-71</v>
      </c>
      <c r="M222" s="16">
        <f t="shared" si="269"/>
        <v>-1065</v>
      </c>
    </row>
    <row r="223" spans="1:13">
      <c r="A223" s="9">
        <v>45537</v>
      </c>
      <c r="B223" s="10" t="s">
        <v>57</v>
      </c>
      <c r="C223" s="10" t="s">
        <v>14</v>
      </c>
      <c r="D223" s="11">
        <v>75</v>
      </c>
      <c r="E223" s="11">
        <v>190</v>
      </c>
      <c r="F223" s="11">
        <v>205</v>
      </c>
      <c r="G223" s="11">
        <v>0</v>
      </c>
      <c r="H223" s="11"/>
      <c r="I223" s="12">
        <f t="shared" ref="I223" si="270">(F223-E223)*D223</f>
        <v>1125</v>
      </c>
      <c r="J223" s="13">
        <v>0</v>
      </c>
      <c r="K223" s="14"/>
      <c r="L223" s="15">
        <f>(F223-E223)</f>
        <v>15</v>
      </c>
      <c r="M223" s="16">
        <f t="shared" ref="M223" si="271">K223+J223+I223</f>
        <v>1125</v>
      </c>
    </row>
    <row r="224" spans="1:13" ht="21">
      <c r="A224" s="26" t="s">
        <v>56</v>
      </c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8"/>
      <c r="M224" s="17">
        <f>SUM(M130:M223)</f>
        <v>145443.75</v>
      </c>
    </row>
    <row r="225" spans="1:13">
      <c r="A225" s="9">
        <v>45534</v>
      </c>
      <c r="B225" s="10" t="s">
        <v>55</v>
      </c>
      <c r="C225" s="10" t="s">
        <v>14</v>
      </c>
      <c r="D225" s="11">
        <v>50</v>
      </c>
      <c r="E225" s="11">
        <v>48</v>
      </c>
      <c r="F225" s="11">
        <v>61.55</v>
      </c>
      <c r="G225" s="11">
        <v>0</v>
      </c>
      <c r="H225" s="11"/>
      <c r="I225" s="12">
        <f t="shared" ref="I225:I254" si="272">(F225-E225)*D225</f>
        <v>677.49999999999989</v>
      </c>
      <c r="J225" s="13">
        <v>0</v>
      </c>
      <c r="K225" s="14"/>
      <c r="L225" s="15">
        <v>0</v>
      </c>
      <c r="M225" s="16">
        <f t="shared" ref="M225:M262" si="273">K225+J225+I225</f>
        <v>677.49999999999989</v>
      </c>
    </row>
    <row r="226" spans="1:13">
      <c r="A226" s="9">
        <v>45534</v>
      </c>
      <c r="B226" s="10" t="s">
        <v>54</v>
      </c>
      <c r="C226" s="10" t="s">
        <v>14</v>
      </c>
      <c r="D226" s="11">
        <v>1375</v>
      </c>
      <c r="E226" s="11">
        <v>21</v>
      </c>
      <c r="F226" s="11">
        <v>18</v>
      </c>
      <c r="G226" s="11">
        <v>0</v>
      </c>
      <c r="H226" s="11"/>
      <c r="I226" s="12">
        <f t="shared" si="272"/>
        <v>-4125</v>
      </c>
      <c r="J226" s="13">
        <v>0</v>
      </c>
      <c r="K226" s="14"/>
      <c r="L226" s="15">
        <f>(F226-E226)</f>
        <v>-3</v>
      </c>
      <c r="M226" s="16">
        <f t="shared" si="273"/>
        <v>-4125</v>
      </c>
    </row>
    <row r="227" spans="1:13">
      <c r="A227" s="9">
        <v>45534</v>
      </c>
      <c r="B227" s="10" t="s">
        <v>53</v>
      </c>
      <c r="C227" s="10" t="s">
        <v>14</v>
      </c>
      <c r="D227" s="11">
        <v>1600</v>
      </c>
      <c r="E227" s="11">
        <v>12</v>
      </c>
      <c r="F227" s="11">
        <v>15</v>
      </c>
      <c r="G227" s="11">
        <v>0</v>
      </c>
      <c r="H227" s="11"/>
      <c r="I227" s="12">
        <f t="shared" si="272"/>
        <v>4800</v>
      </c>
      <c r="J227" s="13">
        <v>0</v>
      </c>
      <c r="K227" s="14"/>
      <c r="L227" s="15">
        <f>(F227-E227)</f>
        <v>3</v>
      </c>
      <c r="M227" s="16">
        <f t="shared" si="273"/>
        <v>4800</v>
      </c>
    </row>
    <row r="228" spans="1:13">
      <c r="A228" s="9">
        <v>45533</v>
      </c>
      <c r="B228" s="10" t="s">
        <v>52</v>
      </c>
      <c r="C228" s="10" t="s">
        <v>14</v>
      </c>
      <c r="D228" s="11">
        <v>15</v>
      </c>
      <c r="E228" s="11">
        <v>435</v>
      </c>
      <c r="F228" s="11">
        <v>460</v>
      </c>
      <c r="G228" s="11">
        <v>0</v>
      </c>
      <c r="H228" s="11"/>
      <c r="I228" s="12">
        <f t="shared" si="272"/>
        <v>375</v>
      </c>
      <c r="J228" s="13">
        <v>0</v>
      </c>
      <c r="K228" s="14"/>
      <c r="L228" s="15">
        <f>(F228-E228)</f>
        <v>25</v>
      </c>
      <c r="M228" s="16">
        <f t="shared" si="273"/>
        <v>375</v>
      </c>
    </row>
    <row r="229" spans="1:13">
      <c r="A229" s="9">
        <v>45533</v>
      </c>
      <c r="B229" s="10" t="s">
        <v>51</v>
      </c>
      <c r="C229" s="10" t="s">
        <v>14</v>
      </c>
      <c r="D229" s="11">
        <v>300</v>
      </c>
      <c r="E229" s="11">
        <v>55</v>
      </c>
      <c r="F229" s="11">
        <v>60</v>
      </c>
      <c r="G229" s="11">
        <v>0</v>
      </c>
      <c r="H229" s="11"/>
      <c r="I229" s="12">
        <f t="shared" si="272"/>
        <v>1500</v>
      </c>
      <c r="J229" s="13">
        <v>0</v>
      </c>
      <c r="K229" s="14"/>
      <c r="L229" s="15">
        <f>(F229-E229)</f>
        <v>5</v>
      </c>
      <c r="M229" s="16">
        <f t="shared" si="273"/>
        <v>1500</v>
      </c>
    </row>
    <row r="230" spans="1:13">
      <c r="A230" s="9">
        <v>45533</v>
      </c>
      <c r="B230" s="10" t="s">
        <v>50</v>
      </c>
      <c r="C230" s="10" t="s">
        <v>14</v>
      </c>
      <c r="D230" s="11">
        <v>500</v>
      </c>
      <c r="E230" s="11">
        <v>50</v>
      </c>
      <c r="F230" s="11">
        <v>58</v>
      </c>
      <c r="G230" s="11">
        <v>68</v>
      </c>
      <c r="H230" s="11"/>
      <c r="I230" s="12">
        <f t="shared" si="272"/>
        <v>4000</v>
      </c>
      <c r="J230" s="13">
        <f>(G230-E230)*D230</f>
        <v>9000</v>
      </c>
      <c r="K230" s="14"/>
      <c r="L230" s="15">
        <f>(G230-E230)</f>
        <v>18</v>
      </c>
      <c r="M230" s="16">
        <f t="shared" si="273"/>
        <v>13000</v>
      </c>
    </row>
    <row r="231" spans="1:13">
      <c r="A231" s="9">
        <v>45532</v>
      </c>
      <c r="B231" s="10" t="s">
        <v>48</v>
      </c>
      <c r="C231" s="10" t="s">
        <v>14</v>
      </c>
      <c r="D231" s="22">
        <v>25</v>
      </c>
      <c r="E231" s="11">
        <v>65</v>
      </c>
      <c r="F231" s="11">
        <v>85</v>
      </c>
      <c r="G231" s="11">
        <v>0</v>
      </c>
      <c r="H231" s="11"/>
      <c r="I231" s="12">
        <f t="shared" si="272"/>
        <v>500</v>
      </c>
      <c r="J231" s="13">
        <v>0</v>
      </c>
      <c r="K231" s="14"/>
      <c r="L231" s="15">
        <f>(F231-E231)</f>
        <v>20</v>
      </c>
      <c r="M231" s="16">
        <f t="shared" si="273"/>
        <v>500</v>
      </c>
    </row>
    <row r="232" spans="1:13">
      <c r="A232" s="9">
        <v>45532</v>
      </c>
      <c r="B232" s="10" t="s">
        <v>47</v>
      </c>
      <c r="C232" s="10" t="s">
        <v>14</v>
      </c>
      <c r="D232" s="11">
        <v>300</v>
      </c>
      <c r="E232" s="11">
        <v>90</v>
      </c>
      <c r="F232" s="11">
        <v>97</v>
      </c>
      <c r="G232" s="11">
        <v>0</v>
      </c>
      <c r="H232" s="11"/>
      <c r="I232" s="12">
        <f t="shared" si="272"/>
        <v>2100</v>
      </c>
      <c r="J232" s="13">
        <v>0</v>
      </c>
      <c r="K232" s="14"/>
      <c r="L232" s="15">
        <f>(F232-E232)</f>
        <v>7</v>
      </c>
      <c r="M232" s="16">
        <f t="shared" si="273"/>
        <v>2100</v>
      </c>
    </row>
    <row r="233" spans="1:13">
      <c r="A233" s="9">
        <v>45532</v>
      </c>
      <c r="B233" s="10" t="s">
        <v>46</v>
      </c>
      <c r="C233" s="10" t="s">
        <v>14</v>
      </c>
      <c r="D233" s="10">
        <v>150</v>
      </c>
      <c r="E233" s="11">
        <v>240</v>
      </c>
      <c r="F233" s="11">
        <v>270</v>
      </c>
      <c r="G233" s="11">
        <v>300</v>
      </c>
      <c r="H233" s="11"/>
      <c r="I233" s="12">
        <f t="shared" si="272"/>
        <v>4500</v>
      </c>
      <c r="J233" s="13">
        <f>(G233-E233)*D233</f>
        <v>9000</v>
      </c>
      <c r="K233" s="14"/>
      <c r="L233" s="15">
        <f>(G233-E233)</f>
        <v>60</v>
      </c>
      <c r="M233" s="16">
        <f t="shared" si="273"/>
        <v>13500</v>
      </c>
    </row>
    <row r="234" spans="1:13">
      <c r="A234" s="9">
        <v>45532</v>
      </c>
      <c r="B234" s="10" t="s">
        <v>45</v>
      </c>
      <c r="C234" s="10" t="s">
        <v>14</v>
      </c>
      <c r="D234" s="10">
        <v>15</v>
      </c>
      <c r="E234" s="11">
        <v>180</v>
      </c>
      <c r="F234" s="11">
        <v>230</v>
      </c>
      <c r="G234" s="11">
        <v>0</v>
      </c>
      <c r="H234" s="11"/>
      <c r="I234" s="12">
        <f t="shared" si="272"/>
        <v>750</v>
      </c>
      <c r="J234" s="13">
        <v>0</v>
      </c>
      <c r="K234" s="14"/>
      <c r="L234" s="15">
        <f t="shared" ref="L234:L245" si="274">(F234-E234)</f>
        <v>50</v>
      </c>
      <c r="M234" s="16">
        <f t="shared" si="273"/>
        <v>750</v>
      </c>
    </row>
    <row r="235" spans="1:13">
      <c r="A235" s="9">
        <v>45531</v>
      </c>
      <c r="B235" s="10" t="s">
        <v>44</v>
      </c>
      <c r="C235" s="10" t="s">
        <v>14</v>
      </c>
      <c r="D235" s="10">
        <v>25</v>
      </c>
      <c r="E235" s="11">
        <v>85</v>
      </c>
      <c r="F235" s="11">
        <v>110</v>
      </c>
      <c r="G235" s="11">
        <v>0</v>
      </c>
      <c r="H235" s="11"/>
      <c r="I235" s="12">
        <f t="shared" si="272"/>
        <v>625</v>
      </c>
      <c r="J235" s="13">
        <v>0</v>
      </c>
      <c r="K235" s="14"/>
      <c r="L235" s="15">
        <f t="shared" si="274"/>
        <v>25</v>
      </c>
      <c r="M235" s="16">
        <f t="shared" si="273"/>
        <v>625</v>
      </c>
    </row>
    <row r="236" spans="1:13">
      <c r="A236" s="9">
        <v>45531</v>
      </c>
      <c r="B236" s="10" t="s">
        <v>43</v>
      </c>
      <c r="C236" s="10" t="s">
        <v>14</v>
      </c>
      <c r="D236" s="10">
        <v>25</v>
      </c>
      <c r="E236" s="11">
        <v>70</v>
      </c>
      <c r="F236" s="11">
        <v>31</v>
      </c>
      <c r="G236" s="11">
        <v>0</v>
      </c>
      <c r="H236" s="11"/>
      <c r="I236" s="12">
        <f t="shared" si="272"/>
        <v>-975</v>
      </c>
      <c r="J236" s="13">
        <v>0</v>
      </c>
      <c r="K236" s="14"/>
      <c r="L236" s="15">
        <f t="shared" si="274"/>
        <v>-39</v>
      </c>
      <c r="M236" s="16">
        <f t="shared" si="273"/>
        <v>-975</v>
      </c>
    </row>
    <row r="237" spans="1:13">
      <c r="A237" s="9">
        <v>45531</v>
      </c>
      <c r="B237" s="10" t="s">
        <v>42</v>
      </c>
      <c r="C237" s="10" t="s">
        <v>14</v>
      </c>
      <c r="D237" s="10">
        <v>375</v>
      </c>
      <c r="E237" s="11">
        <v>62</v>
      </c>
      <c r="F237" s="11">
        <v>72</v>
      </c>
      <c r="G237" s="11">
        <v>0</v>
      </c>
      <c r="H237" s="11"/>
      <c r="I237" s="12">
        <f t="shared" si="272"/>
        <v>3750</v>
      </c>
      <c r="J237" s="13">
        <v>0</v>
      </c>
      <c r="K237" s="14"/>
      <c r="L237" s="15">
        <f t="shared" si="274"/>
        <v>10</v>
      </c>
      <c r="M237" s="16">
        <f t="shared" si="273"/>
        <v>3750</v>
      </c>
    </row>
    <row r="238" spans="1:13">
      <c r="A238" s="9">
        <v>45531</v>
      </c>
      <c r="B238" s="10" t="s">
        <v>41</v>
      </c>
      <c r="C238" s="10" t="s">
        <v>14</v>
      </c>
      <c r="D238" s="11">
        <v>350</v>
      </c>
      <c r="E238" s="11">
        <v>34</v>
      </c>
      <c r="F238" s="11">
        <v>38.5</v>
      </c>
      <c r="G238" s="11">
        <v>0</v>
      </c>
      <c r="H238" s="11"/>
      <c r="I238" s="12">
        <f t="shared" si="272"/>
        <v>1575</v>
      </c>
      <c r="J238" s="13">
        <v>0</v>
      </c>
      <c r="K238" s="14"/>
      <c r="L238" s="15">
        <f t="shared" si="274"/>
        <v>4.5</v>
      </c>
      <c r="M238" s="16">
        <f t="shared" si="273"/>
        <v>1575</v>
      </c>
    </row>
    <row r="239" spans="1:13">
      <c r="A239" s="9">
        <v>45530</v>
      </c>
      <c r="B239" s="10" t="s">
        <v>40</v>
      </c>
      <c r="C239" s="10" t="s">
        <v>14</v>
      </c>
      <c r="D239" s="11">
        <v>350</v>
      </c>
      <c r="E239" s="11">
        <v>52</v>
      </c>
      <c r="F239" s="11">
        <v>59.6</v>
      </c>
      <c r="G239" s="11">
        <v>0</v>
      </c>
      <c r="H239" s="11"/>
      <c r="I239" s="12">
        <f t="shared" si="272"/>
        <v>2660.0000000000005</v>
      </c>
      <c r="J239" s="13">
        <v>0</v>
      </c>
      <c r="K239" s="14"/>
      <c r="L239" s="15">
        <f t="shared" si="274"/>
        <v>7.6000000000000014</v>
      </c>
      <c r="M239" s="16">
        <f t="shared" si="273"/>
        <v>2660.0000000000005</v>
      </c>
    </row>
    <row r="240" spans="1:13">
      <c r="A240" s="9">
        <v>45530</v>
      </c>
      <c r="B240" s="10" t="s">
        <v>39</v>
      </c>
      <c r="C240" s="10" t="s">
        <v>14</v>
      </c>
      <c r="D240" s="11">
        <v>200</v>
      </c>
      <c r="E240" s="11">
        <v>42</v>
      </c>
      <c r="F240" s="11">
        <v>30</v>
      </c>
      <c r="G240" s="11">
        <v>0</v>
      </c>
      <c r="H240" s="11"/>
      <c r="I240" s="12">
        <f t="shared" si="272"/>
        <v>-2400</v>
      </c>
      <c r="J240" s="13">
        <v>0</v>
      </c>
      <c r="K240" s="14"/>
      <c r="L240" s="15">
        <f t="shared" si="274"/>
        <v>-12</v>
      </c>
      <c r="M240" s="16">
        <f t="shared" si="273"/>
        <v>-2400</v>
      </c>
    </row>
    <row r="241" spans="1:13">
      <c r="A241" s="9">
        <v>45530</v>
      </c>
      <c r="B241" s="10" t="s">
        <v>38</v>
      </c>
      <c r="C241" s="10" t="s">
        <v>14</v>
      </c>
      <c r="D241" s="11">
        <v>25</v>
      </c>
      <c r="E241" s="11">
        <v>85</v>
      </c>
      <c r="F241" s="11">
        <v>115</v>
      </c>
      <c r="G241" s="11">
        <v>0</v>
      </c>
      <c r="H241" s="11"/>
      <c r="I241" s="12">
        <f t="shared" si="272"/>
        <v>750</v>
      </c>
      <c r="J241" s="13">
        <v>0</v>
      </c>
      <c r="K241" s="14"/>
      <c r="L241" s="15">
        <f t="shared" si="274"/>
        <v>30</v>
      </c>
      <c r="M241" s="16">
        <f t="shared" si="273"/>
        <v>750</v>
      </c>
    </row>
    <row r="242" spans="1:13">
      <c r="A242" s="9">
        <v>45530</v>
      </c>
      <c r="B242" s="10" t="s">
        <v>37</v>
      </c>
      <c r="C242" s="10" t="s">
        <v>14</v>
      </c>
      <c r="D242" s="11">
        <v>25</v>
      </c>
      <c r="E242" s="11">
        <v>90</v>
      </c>
      <c r="F242" s="11">
        <v>120</v>
      </c>
      <c r="G242" s="11">
        <v>0</v>
      </c>
      <c r="H242" s="11"/>
      <c r="I242" s="12">
        <f t="shared" si="272"/>
        <v>750</v>
      </c>
      <c r="J242" s="13">
        <v>0</v>
      </c>
      <c r="K242" s="14"/>
      <c r="L242" s="15">
        <f t="shared" si="274"/>
        <v>30</v>
      </c>
      <c r="M242" s="16">
        <f t="shared" si="273"/>
        <v>750</v>
      </c>
    </row>
    <row r="243" spans="1:13">
      <c r="A243" s="9">
        <v>45527</v>
      </c>
      <c r="B243" s="10" t="s">
        <v>36</v>
      </c>
      <c r="C243" s="10" t="s">
        <v>14</v>
      </c>
      <c r="D243" s="11">
        <v>50</v>
      </c>
      <c r="E243" s="11">
        <v>70</v>
      </c>
      <c r="F243" s="11">
        <v>86</v>
      </c>
      <c r="G243" s="11">
        <v>0</v>
      </c>
      <c r="H243" s="11"/>
      <c r="I243" s="12">
        <f t="shared" si="272"/>
        <v>800</v>
      </c>
      <c r="J243" s="13">
        <v>0</v>
      </c>
      <c r="K243" s="14"/>
      <c r="L243" s="15">
        <f t="shared" si="274"/>
        <v>16</v>
      </c>
      <c r="M243" s="16">
        <f t="shared" si="273"/>
        <v>800</v>
      </c>
    </row>
    <row r="244" spans="1:13">
      <c r="A244" s="9">
        <v>45527</v>
      </c>
      <c r="B244" s="10" t="s">
        <v>35</v>
      </c>
      <c r="C244" s="10" t="s">
        <v>14</v>
      </c>
      <c r="D244" s="11">
        <v>15</v>
      </c>
      <c r="E244" s="11">
        <v>360</v>
      </c>
      <c r="F244" s="11">
        <v>299</v>
      </c>
      <c r="G244" s="11">
        <v>0</v>
      </c>
      <c r="H244" s="11"/>
      <c r="I244" s="12">
        <f t="shared" si="272"/>
        <v>-915</v>
      </c>
      <c r="J244" s="13">
        <v>0</v>
      </c>
      <c r="K244" s="14"/>
      <c r="L244" s="15">
        <f t="shared" si="274"/>
        <v>-61</v>
      </c>
      <c r="M244" s="16">
        <f t="shared" si="273"/>
        <v>-915</v>
      </c>
    </row>
    <row r="245" spans="1:13">
      <c r="A245" s="9">
        <v>45527</v>
      </c>
      <c r="B245" s="10" t="s">
        <v>34</v>
      </c>
      <c r="C245" s="10" t="s">
        <v>14</v>
      </c>
      <c r="D245" s="11">
        <v>1375</v>
      </c>
      <c r="E245" s="11">
        <v>5.5</v>
      </c>
      <c r="F245" s="11">
        <v>9.5</v>
      </c>
      <c r="G245" s="11">
        <v>0</v>
      </c>
      <c r="H245" s="11"/>
      <c r="I245" s="12">
        <f t="shared" si="272"/>
        <v>5500</v>
      </c>
      <c r="J245" s="13">
        <v>0</v>
      </c>
      <c r="K245" s="14"/>
      <c r="L245" s="15">
        <f t="shared" si="274"/>
        <v>4</v>
      </c>
      <c r="M245" s="16">
        <f t="shared" si="273"/>
        <v>5500</v>
      </c>
    </row>
    <row r="246" spans="1:13">
      <c r="A246" s="9">
        <v>45526</v>
      </c>
      <c r="B246" s="10" t="s">
        <v>33</v>
      </c>
      <c r="C246" s="10" t="s">
        <v>14</v>
      </c>
      <c r="D246" s="11">
        <v>50</v>
      </c>
      <c r="E246" s="11">
        <v>90</v>
      </c>
      <c r="F246" s="11">
        <v>120</v>
      </c>
      <c r="G246" s="11">
        <v>140</v>
      </c>
      <c r="H246" s="11"/>
      <c r="I246" s="12">
        <f t="shared" si="272"/>
        <v>1500</v>
      </c>
      <c r="J246" s="13">
        <f>(G246-E246)*D246</f>
        <v>2500</v>
      </c>
      <c r="K246" s="14"/>
      <c r="L246" s="15">
        <f>(G246-E246)</f>
        <v>50</v>
      </c>
      <c r="M246" s="16">
        <f t="shared" si="273"/>
        <v>4000</v>
      </c>
    </row>
    <row r="247" spans="1:13">
      <c r="A247" s="9">
        <v>45525</v>
      </c>
      <c r="B247" s="10" t="s">
        <v>32</v>
      </c>
      <c r="C247" s="10" t="s">
        <v>14</v>
      </c>
      <c r="D247" s="11">
        <v>25</v>
      </c>
      <c r="E247" s="11">
        <v>120</v>
      </c>
      <c r="F247" s="11">
        <v>160</v>
      </c>
      <c r="G247" s="11">
        <v>0</v>
      </c>
      <c r="H247" s="11"/>
      <c r="I247" s="12">
        <f t="shared" si="272"/>
        <v>1000</v>
      </c>
      <c r="J247" s="13">
        <v>0</v>
      </c>
      <c r="K247" s="14"/>
      <c r="L247" s="15">
        <f>(F247-E247)</f>
        <v>40</v>
      </c>
      <c r="M247" s="16">
        <f t="shared" si="273"/>
        <v>1000</v>
      </c>
    </row>
    <row r="248" spans="1:13">
      <c r="A248" s="9">
        <v>45525</v>
      </c>
      <c r="B248" s="10" t="s">
        <v>31</v>
      </c>
      <c r="C248" s="10" t="s">
        <v>14</v>
      </c>
      <c r="D248" s="11">
        <v>15</v>
      </c>
      <c r="E248" s="11">
        <v>200</v>
      </c>
      <c r="F248" s="11">
        <v>260</v>
      </c>
      <c r="G248" s="11">
        <v>320</v>
      </c>
      <c r="H248" s="11"/>
      <c r="I248" s="12">
        <f t="shared" si="272"/>
        <v>900</v>
      </c>
      <c r="J248" s="13">
        <f>(G248-E248)*D248</f>
        <v>1800</v>
      </c>
      <c r="K248" s="14"/>
      <c r="L248" s="15">
        <f>(G248-E248)</f>
        <v>120</v>
      </c>
      <c r="M248" s="16">
        <f t="shared" si="273"/>
        <v>2700</v>
      </c>
    </row>
    <row r="249" spans="1:13">
      <c r="A249" s="9">
        <v>45524</v>
      </c>
      <c r="B249" s="10" t="s">
        <v>30</v>
      </c>
      <c r="C249" s="10" t="s">
        <v>14</v>
      </c>
      <c r="D249" s="11">
        <v>500</v>
      </c>
      <c r="E249" s="11">
        <v>130</v>
      </c>
      <c r="F249" s="11">
        <v>160</v>
      </c>
      <c r="G249" s="11">
        <v>0</v>
      </c>
      <c r="H249" s="11"/>
      <c r="I249" s="12">
        <f t="shared" si="272"/>
        <v>15000</v>
      </c>
      <c r="J249" s="13">
        <v>0</v>
      </c>
      <c r="K249" s="14"/>
      <c r="L249" s="15">
        <f t="shared" ref="L249:L257" si="275">(F249-E249)</f>
        <v>30</v>
      </c>
      <c r="M249" s="16">
        <f t="shared" si="273"/>
        <v>15000</v>
      </c>
    </row>
    <row r="250" spans="1:13">
      <c r="A250" s="9">
        <v>45524</v>
      </c>
      <c r="B250" s="10" t="s">
        <v>29</v>
      </c>
      <c r="C250" s="10" t="s">
        <v>14</v>
      </c>
      <c r="D250" s="11">
        <v>25</v>
      </c>
      <c r="E250" s="11">
        <v>95</v>
      </c>
      <c r="F250" s="11">
        <v>130</v>
      </c>
      <c r="G250" s="11">
        <v>0</v>
      </c>
      <c r="H250" s="11"/>
      <c r="I250" s="12">
        <f t="shared" si="272"/>
        <v>875</v>
      </c>
      <c r="J250" s="13">
        <v>0</v>
      </c>
      <c r="K250" s="14"/>
      <c r="L250" s="15">
        <f t="shared" si="275"/>
        <v>35</v>
      </c>
      <c r="M250" s="16">
        <f t="shared" si="273"/>
        <v>875</v>
      </c>
    </row>
    <row r="251" spans="1:13">
      <c r="A251" s="9">
        <v>45524</v>
      </c>
      <c r="B251" s="10" t="s">
        <v>28</v>
      </c>
      <c r="C251" s="10" t="s">
        <v>14</v>
      </c>
      <c r="D251" s="11">
        <v>15</v>
      </c>
      <c r="E251" s="11">
        <v>280</v>
      </c>
      <c r="F251" s="11">
        <v>340</v>
      </c>
      <c r="G251" s="11">
        <v>0</v>
      </c>
      <c r="H251" s="11"/>
      <c r="I251" s="12">
        <f t="shared" si="272"/>
        <v>900</v>
      </c>
      <c r="J251" s="13">
        <v>0</v>
      </c>
      <c r="K251" s="14"/>
      <c r="L251" s="15">
        <f t="shared" si="275"/>
        <v>60</v>
      </c>
      <c r="M251" s="16">
        <f t="shared" si="273"/>
        <v>900</v>
      </c>
    </row>
    <row r="252" spans="1:13">
      <c r="A252" s="9">
        <v>45520</v>
      </c>
      <c r="B252" s="10" t="s">
        <v>27</v>
      </c>
      <c r="C252" s="10" t="s">
        <v>14</v>
      </c>
      <c r="D252" s="11">
        <v>50</v>
      </c>
      <c r="E252" s="11">
        <v>55</v>
      </c>
      <c r="F252" s="11">
        <v>75</v>
      </c>
      <c r="G252" s="11">
        <v>0</v>
      </c>
      <c r="H252" s="11"/>
      <c r="I252" s="12">
        <f t="shared" si="272"/>
        <v>1000</v>
      </c>
      <c r="J252" s="13">
        <v>0</v>
      </c>
      <c r="K252" s="14"/>
      <c r="L252" s="15">
        <f t="shared" si="275"/>
        <v>20</v>
      </c>
      <c r="M252" s="16">
        <f t="shared" si="273"/>
        <v>1000</v>
      </c>
    </row>
    <row r="253" spans="1:13">
      <c r="A253" s="9">
        <v>45520</v>
      </c>
      <c r="B253" s="10" t="s">
        <v>26</v>
      </c>
      <c r="C253" s="10" t="s">
        <v>14</v>
      </c>
      <c r="D253" s="11">
        <v>400</v>
      </c>
      <c r="E253" s="11">
        <v>38</v>
      </c>
      <c r="F253" s="11">
        <v>28</v>
      </c>
      <c r="G253" s="11">
        <v>0</v>
      </c>
      <c r="H253" s="11"/>
      <c r="I253" s="12">
        <f t="shared" si="272"/>
        <v>-4000</v>
      </c>
      <c r="J253" s="13">
        <v>0</v>
      </c>
      <c r="K253" s="14"/>
      <c r="L253" s="15">
        <f t="shared" si="275"/>
        <v>-10</v>
      </c>
      <c r="M253" s="16">
        <f t="shared" si="273"/>
        <v>-4000</v>
      </c>
    </row>
    <row r="254" spans="1:13">
      <c r="A254" s="9">
        <v>45520</v>
      </c>
      <c r="B254" s="10" t="s">
        <v>25</v>
      </c>
      <c r="C254" s="10" t="s">
        <v>14</v>
      </c>
      <c r="D254" s="11">
        <v>25</v>
      </c>
      <c r="E254" s="11">
        <v>130</v>
      </c>
      <c r="F254" s="11">
        <v>145</v>
      </c>
      <c r="G254" s="11">
        <v>0</v>
      </c>
      <c r="H254" s="11"/>
      <c r="I254" s="12">
        <f t="shared" si="272"/>
        <v>375</v>
      </c>
      <c r="J254" s="13">
        <v>0</v>
      </c>
      <c r="K254" s="14"/>
      <c r="L254" s="15">
        <f t="shared" si="275"/>
        <v>15</v>
      </c>
      <c r="M254" s="16">
        <f t="shared" si="273"/>
        <v>375</v>
      </c>
    </row>
    <row r="255" spans="1:13">
      <c r="A255" s="9">
        <v>45518</v>
      </c>
      <c r="B255" s="10" t="s">
        <v>24</v>
      </c>
      <c r="C255" s="10" t="s">
        <v>14</v>
      </c>
      <c r="D255" s="21">
        <v>25</v>
      </c>
      <c r="E255" s="11">
        <v>90</v>
      </c>
      <c r="F255" s="11">
        <v>49</v>
      </c>
      <c r="G255" s="11">
        <v>0</v>
      </c>
      <c r="H255" s="11"/>
      <c r="I255" s="12">
        <f t="shared" ref="I255:I262" si="276">(F255-E255)*D255</f>
        <v>-1025</v>
      </c>
      <c r="J255" s="13">
        <v>0</v>
      </c>
      <c r="K255" s="14"/>
      <c r="L255" s="15">
        <f t="shared" si="275"/>
        <v>-41</v>
      </c>
      <c r="M255" s="16">
        <f t="shared" si="273"/>
        <v>-1025</v>
      </c>
    </row>
    <row r="256" spans="1:13">
      <c r="A256" s="9">
        <v>45518</v>
      </c>
      <c r="B256" s="10" t="s">
        <v>22</v>
      </c>
      <c r="C256" s="10" t="s">
        <v>14</v>
      </c>
      <c r="D256" s="20">
        <v>350</v>
      </c>
      <c r="E256" s="11">
        <v>60</v>
      </c>
      <c r="F256" s="11">
        <v>67</v>
      </c>
      <c r="G256" s="11">
        <v>0</v>
      </c>
      <c r="H256" s="11"/>
      <c r="I256" s="12">
        <f t="shared" si="276"/>
        <v>2450</v>
      </c>
      <c r="J256" s="13">
        <v>0</v>
      </c>
      <c r="K256" s="14"/>
      <c r="L256" s="15">
        <f t="shared" si="275"/>
        <v>7</v>
      </c>
      <c r="M256" s="16">
        <f t="shared" si="273"/>
        <v>2450</v>
      </c>
    </row>
    <row r="257" spans="1:13">
      <c r="A257" s="9">
        <v>45518</v>
      </c>
      <c r="B257" s="10" t="s">
        <v>23</v>
      </c>
      <c r="C257" s="10" t="s">
        <v>14</v>
      </c>
      <c r="D257" s="20">
        <v>700</v>
      </c>
      <c r="E257" s="11">
        <v>13</v>
      </c>
      <c r="F257" s="11">
        <v>14.5</v>
      </c>
      <c r="G257" s="11">
        <v>0</v>
      </c>
      <c r="H257" s="11">
        <v>0</v>
      </c>
      <c r="I257" s="12">
        <f t="shared" si="276"/>
        <v>1050</v>
      </c>
      <c r="J257" s="13">
        <v>0</v>
      </c>
      <c r="K257" s="14"/>
      <c r="L257" s="15">
        <f t="shared" si="275"/>
        <v>1.5</v>
      </c>
      <c r="M257" s="16">
        <f t="shared" si="273"/>
        <v>1050</v>
      </c>
    </row>
    <row r="258" spans="1:13">
      <c r="A258" s="9">
        <v>45516</v>
      </c>
      <c r="B258" s="10" t="s">
        <v>20</v>
      </c>
      <c r="C258" s="10" t="s">
        <v>14</v>
      </c>
      <c r="D258" s="20">
        <v>25</v>
      </c>
      <c r="E258" s="11">
        <v>115</v>
      </c>
      <c r="F258" s="11">
        <v>155</v>
      </c>
      <c r="G258" s="11">
        <v>195</v>
      </c>
      <c r="H258" s="11">
        <v>0</v>
      </c>
      <c r="I258" s="12">
        <f t="shared" si="276"/>
        <v>1000</v>
      </c>
      <c r="J258" s="13">
        <f>(G258-E258)*D258</f>
        <v>2000</v>
      </c>
      <c r="K258" s="14"/>
      <c r="L258" s="15">
        <f>(G258-E258)</f>
        <v>80</v>
      </c>
      <c r="M258" s="16">
        <f t="shared" si="273"/>
        <v>3000</v>
      </c>
    </row>
    <row r="259" spans="1:13">
      <c r="A259" s="9">
        <v>45516</v>
      </c>
      <c r="B259" s="10" t="s">
        <v>21</v>
      </c>
      <c r="C259" s="10" t="s">
        <v>14</v>
      </c>
      <c r="D259" s="19">
        <v>475</v>
      </c>
      <c r="E259" s="11">
        <v>35</v>
      </c>
      <c r="F259" s="11">
        <v>42</v>
      </c>
      <c r="G259" s="11">
        <v>0</v>
      </c>
      <c r="H259" s="11">
        <v>0</v>
      </c>
      <c r="I259" s="12">
        <f t="shared" si="276"/>
        <v>3325</v>
      </c>
      <c r="J259" s="13" t="str">
        <f>IF(G259=0,"0.00",IF(C259="BUY",(G259-#REF!)*E259,(#REF!-G259)*E259))</f>
        <v>0.00</v>
      </c>
      <c r="K259" s="14"/>
      <c r="L259" s="15">
        <f>(F259-E259)</f>
        <v>7</v>
      </c>
      <c r="M259" s="16">
        <f t="shared" si="273"/>
        <v>3325</v>
      </c>
    </row>
    <row r="260" spans="1:13">
      <c r="A260" s="9">
        <v>45516</v>
      </c>
      <c r="B260" s="10" t="s">
        <v>19</v>
      </c>
      <c r="C260" s="10" t="s">
        <v>14</v>
      </c>
      <c r="D260" s="19">
        <v>550</v>
      </c>
      <c r="E260" s="11">
        <v>26</v>
      </c>
      <c r="F260" s="11">
        <v>29.5</v>
      </c>
      <c r="G260" s="11">
        <v>0</v>
      </c>
      <c r="H260" s="11">
        <v>0</v>
      </c>
      <c r="I260" s="12">
        <f t="shared" si="276"/>
        <v>1925</v>
      </c>
      <c r="J260" s="13" t="str">
        <f>IF(G260=0,"0.00",IF(C260="BUY",(G260-#REF!)*E260,(#REF!-G260)*E260))</f>
        <v>0.00</v>
      </c>
      <c r="K260" s="14"/>
      <c r="L260" s="15">
        <f>(F260-E260)</f>
        <v>3.5</v>
      </c>
      <c r="M260" s="16">
        <f t="shared" si="273"/>
        <v>1925</v>
      </c>
    </row>
    <row r="261" spans="1:13">
      <c r="A261" s="9">
        <v>45513</v>
      </c>
      <c r="B261" s="10" t="s">
        <v>18</v>
      </c>
      <c r="C261" s="10" t="s">
        <v>14</v>
      </c>
      <c r="D261" s="20">
        <v>50</v>
      </c>
      <c r="E261" s="11">
        <v>55</v>
      </c>
      <c r="F261" s="11">
        <v>35</v>
      </c>
      <c r="G261" s="11">
        <v>0</v>
      </c>
      <c r="H261" s="11">
        <v>0</v>
      </c>
      <c r="I261" s="12">
        <f t="shared" si="276"/>
        <v>-1000</v>
      </c>
      <c r="J261" s="13" t="str">
        <f>IF(G261=0,"0.00",IF(C261="BUY",(G261-#REF!)*E261,(#REF!-G261)*E261))</f>
        <v>0.00</v>
      </c>
      <c r="K261" s="14"/>
      <c r="L261" s="15">
        <f>(F261-E261)</f>
        <v>-20</v>
      </c>
      <c r="M261" s="16">
        <f t="shared" si="273"/>
        <v>-1000</v>
      </c>
    </row>
    <row r="262" spans="1:13">
      <c r="A262" s="9">
        <v>45513</v>
      </c>
      <c r="B262" s="10" t="s">
        <v>17</v>
      </c>
      <c r="C262" s="10" t="s">
        <v>14</v>
      </c>
      <c r="D262" s="19">
        <v>250</v>
      </c>
      <c r="E262" s="11">
        <v>74</v>
      </c>
      <c r="F262" s="11">
        <v>81</v>
      </c>
      <c r="G262" s="11">
        <v>0</v>
      </c>
      <c r="H262" s="11">
        <v>0</v>
      </c>
      <c r="I262" s="12">
        <f t="shared" si="276"/>
        <v>1750</v>
      </c>
      <c r="J262" s="13" t="str">
        <f>IF(G262=0,"0.00",IF(C262="BUY",(G262-#REF!)*E262,(#REF!-G262)*E262))</f>
        <v>0.00</v>
      </c>
      <c r="K262" s="14"/>
      <c r="L262" s="15">
        <f>(F262-E262)</f>
        <v>7</v>
      </c>
      <c r="M262" s="16">
        <f t="shared" si="273"/>
        <v>1750</v>
      </c>
    </row>
    <row r="263" spans="1:13" ht="21">
      <c r="A263" s="26" t="s">
        <v>49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8"/>
      <c r="M263" s="17">
        <f>SUM(M225:M262)</f>
        <v>78522.5</v>
      </c>
    </row>
  </sheetData>
  <mergeCells count="14">
    <mergeCell ref="A3:M3"/>
    <mergeCell ref="A4:M4"/>
    <mergeCell ref="I6:K6"/>
    <mergeCell ref="M6:M7"/>
    <mergeCell ref="A263:L263"/>
    <mergeCell ref="A6:A7"/>
    <mergeCell ref="B6:B7"/>
    <mergeCell ref="C6:C7"/>
    <mergeCell ref="D6:D7"/>
    <mergeCell ref="E6:E7"/>
    <mergeCell ref="F6:H6"/>
    <mergeCell ref="A224:L224"/>
    <mergeCell ref="A129:L129"/>
    <mergeCell ref="A35:L3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CALLS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2024-11-09T08:34:10Z</dcterms:modified>
</cp:coreProperties>
</file>